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600" windowHeight="9240" activeTab="4"/>
  </bookViews>
  <sheets>
    <sheet name="Прил1" sheetId="20" r:id="rId1"/>
    <sheet name="Прил2" sheetId="21" r:id="rId2"/>
    <sheet name="Прил3" sheetId="22" r:id="rId3"/>
    <sheet name="Дох17" sheetId="5" r:id="rId4"/>
    <sheet name="Расх 17" sheetId="7" r:id="rId5"/>
    <sheet name="Вед 17" sheetId="9" r:id="rId6"/>
    <sheet name="МП" sheetId="23" r:id="rId7"/>
  </sheets>
  <definedNames>
    <definedName name="_xlnm._FilterDatabase" localSheetId="5" hidden="1">'Вед 17'!$A$17:$WVP$538</definedName>
    <definedName name="_xlnm._FilterDatabase" localSheetId="4" hidden="1">'Расх 17'!$A$15:$WVP$506</definedName>
    <definedName name="_xlnm.Print_Area" localSheetId="1">Прил2!$A$1:$C$64</definedName>
    <definedName name="_xlnm.Print_Area" localSheetId="2">Прил3!$A$1:$C$65</definedName>
  </definedNames>
  <calcPr calcId="125725"/>
</workbook>
</file>

<file path=xl/calcChain.xml><?xml version="1.0" encoding="utf-8"?>
<calcChain xmlns="http://schemas.openxmlformats.org/spreadsheetml/2006/main">
  <c r="G251" i="9"/>
  <c r="G254"/>
  <c r="F366" i="7"/>
  <c r="G112" i="9"/>
  <c r="G113"/>
  <c r="F120" i="7"/>
  <c r="F119" s="1"/>
  <c r="G258" i="9"/>
  <c r="G257" s="1"/>
  <c r="G256" s="1"/>
  <c r="G259"/>
  <c r="F384" i="7"/>
  <c r="F383" s="1"/>
  <c r="F382" s="1"/>
  <c r="F381" s="1"/>
  <c r="G101" i="9"/>
  <c r="F108" i="7"/>
  <c r="E170" i="23"/>
  <c r="E169" s="1"/>
  <c r="E166"/>
  <c r="E162"/>
  <c r="E161" s="1"/>
  <c r="E159"/>
  <c r="E158" s="1"/>
  <c r="E151"/>
  <c r="E149"/>
  <c r="E148" s="1"/>
  <c r="E146"/>
  <c r="E144"/>
  <c r="E141"/>
  <c r="E137"/>
  <c r="E134"/>
  <c r="E130"/>
  <c r="E127"/>
  <c r="E123"/>
  <c r="E119"/>
  <c r="E112" s="1"/>
  <c r="E117"/>
  <c r="E113"/>
  <c r="E108"/>
  <c r="E107"/>
  <c r="E103"/>
  <c r="E102" s="1"/>
  <c r="E100"/>
  <c r="E99" s="1"/>
  <c r="E97"/>
  <c r="E95"/>
  <c r="E93"/>
  <c r="E90"/>
  <c r="E87"/>
  <c r="E84"/>
  <c r="E81"/>
  <c r="E79"/>
  <c r="E76"/>
  <c r="E74"/>
  <c r="E72"/>
  <c r="E68"/>
  <c r="E63"/>
  <c r="E61"/>
  <c r="E58" s="1"/>
  <c r="E59"/>
  <c r="E55"/>
  <c r="E54" s="1"/>
  <c r="E47"/>
  <c r="E46" s="1"/>
  <c r="E44"/>
  <c r="E39"/>
  <c r="E35"/>
  <c r="E34" s="1"/>
  <c r="E32"/>
  <c r="E31" s="1"/>
  <c r="E29"/>
  <c r="E28" s="1"/>
  <c r="E26"/>
  <c r="E25"/>
  <c r="E21"/>
  <c r="E20" s="1"/>
  <c r="E18"/>
  <c r="E15"/>
  <c r="E136" l="1"/>
  <c r="E14"/>
  <c r="E67"/>
  <c r="E86"/>
  <c r="E78"/>
  <c r="E122"/>
  <c r="E111" s="1"/>
  <c r="E38"/>
  <c r="E37" s="1"/>
  <c r="E53"/>
  <c r="E157"/>
  <c r="E66" l="1"/>
  <c r="E172"/>
  <c r="G52" i="9"/>
  <c r="G51" s="1"/>
  <c r="G50" s="1"/>
  <c r="G49" s="1"/>
  <c r="G48" s="1"/>
  <c r="G45"/>
  <c r="G44" s="1"/>
  <c r="G43" s="1"/>
  <c r="G42" s="1"/>
  <c r="G46"/>
  <c r="F43" i="7"/>
  <c r="F42" s="1"/>
  <c r="F41" s="1"/>
  <c r="F40" s="1"/>
  <c r="F39" s="1"/>
  <c r="F59"/>
  <c r="F58" s="1"/>
  <c r="F57" s="1"/>
  <c r="F56" s="1"/>
  <c r="F55" s="1"/>
  <c r="G368" i="9"/>
  <c r="G369"/>
  <c r="G372"/>
  <c r="G371" s="1"/>
  <c r="G223"/>
  <c r="G222" s="1"/>
  <c r="G194"/>
  <c r="G193" s="1"/>
  <c r="F230" i="7"/>
  <c r="F229" s="1"/>
  <c r="C18" i="20"/>
  <c r="C21" s="1"/>
  <c r="F296" i="7" l="1"/>
  <c r="F295" s="1"/>
  <c r="F292"/>
  <c r="F293"/>
  <c r="C39" i="5"/>
  <c r="C37" s="1"/>
  <c r="C63" s="1"/>
  <c r="F201" i="7"/>
  <c r="F200" s="1"/>
  <c r="G287" i="9"/>
  <c r="G536"/>
  <c r="G535" s="1"/>
  <c r="G533"/>
  <c r="G532" s="1"/>
  <c r="G226"/>
  <c r="G225" s="1"/>
  <c r="G216"/>
  <c r="G215" s="1"/>
  <c r="G213"/>
  <c r="G212" s="1"/>
  <c r="G183"/>
  <c r="G182" s="1"/>
  <c r="F468" i="7" l="1"/>
  <c r="F467" s="1"/>
  <c r="F465"/>
  <c r="F464" s="1"/>
  <c r="F478"/>
  <c r="F233"/>
  <c r="F232" s="1"/>
  <c r="F223" l="1"/>
  <c r="F222" s="1"/>
  <c r="F220"/>
  <c r="F219" s="1"/>
  <c r="F190"/>
  <c r="F189" s="1"/>
  <c r="G438" i="9"/>
  <c r="G437" s="1"/>
  <c r="G436" s="1"/>
  <c r="G435" s="1"/>
  <c r="F372" i="7"/>
  <c r="F371" s="1"/>
  <c r="F369"/>
  <c r="F368" s="1"/>
  <c r="F349"/>
  <c r="F348" s="1"/>
  <c r="F319"/>
  <c r="F321"/>
  <c r="F330"/>
  <c r="F329" s="1"/>
  <c r="F324"/>
  <c r="F323" s="1"/>
  <c r="F275"/>
  <c r="F274" s="1"/>
  <c r="F254"/>
  <c r="F253" s="1"/>
  <c r="G419" i="9"/>
  <c r="G418" s="1"/>
  <c r="G416"/>
  <c r="G415" s="1"/>
  <c r="G401"/>
  <c r="G400" s="1"/>
  <c r="G390"/>
  <c r="G392"/>
  <c r="G387"/>
  <c r="G386" s="1"/>
  <c r="G381"/>
  <c r="G380" s="1"/>
  <c r="G351"/>
  <c r="G350" s="1"/>
  <c r="G330"/>
  <c r="G329" s="1"/>
  <c r="F314" i="7"/>
  <c r="F313" s="1"/>
  <c r="F406"/>
  <c r="F405" s="1"/>
  <c r="F397"/>
  <c r="F396" s="1"/>
  <c r="F422"/>
  <c r="F421" s="1"/>
  <c r="F416"/>
  <c r="F415" s="1"/>
  <c r="G464" i="9"/>
  <c r="G463" s="1"/>
  <c r="G483"/>
  <c r="G482" s="1"/>
  <c r="G492"/>
  <c r="G491" s="1"/>
  <c r="G508"/>
  <c r="G507" s="1"/>
  <c r="G502"/>
  <c r="G501" s="1"/>
  <c r="F87" i="7"/>
  <c r="F86" s="1"/>
  <c r="F111"/>
  <c r="F110" s="1"/>
  <c r="F115"/>
  <c r="F114" s="1"/>
  <c r="F113" s="1"/>
  <c r="F460"/>
  <c r="F491"/>
  <c r="F490" s="1"/>
  <c r="F79"/>
  <c r="F78" s="1"/>
  <c r="F77" s="1"/>
  <c r="F76" s="1"/>
  <c r="G80" i="9"/>
  <c r="G79" s="1"/>
  <c r="F318" i="7" l="1"/>
  <c r="G389" i="9"/>
  <c r="G104" l="1"/>
  <c r="G103" s="1"/>
  <c r="G108"/>
  <c r="G107" s="1"/>
  <c r="G106" s="1"/>
  <c r="G279"/>
  <c r="G278" s="1"/>
  <c r="G277" s="1"/>
  <c r="G276" s="1"/>
  <c r="G275" s="1"/>
  <c r="G297"/>
  <c r="G296" s="1"/>
  <c r="G72"/>
  <c r="G71" s="1"/>
  <c r="G70" s="1"/>
  <c r="G69" s="1"/>
  <c r="G530" l="1"/>
  <c r="G524"/>
  <c r="G522"/>
  <c r="G520"/>
  <c r="G514"/>
  <c r="G513" s="1"/>
  <c r="G511"/>
  <c r="G510" s="1"/>
  <c r="G505"/>
  <c r="G504" s="1"/>
  <c r="G499"/>
  <c r="G498" s="1"/>
  <c r="G496"/>
  <c r="G495" s="1"/>
  <c r="G489"/>
  <c r="G488" s="1"/>
  <c r="G486"/>
  <c r="G485" s="1"/>
  <c r="G480"/>
  <c r="G479" s="1"/>
  <c r="G477"/>
  <c r="G476" s="1"/>
  <c r="G470"/>
  <c r="G469" s="1"/>
  <c r="G468" s="1"/>
  <c r="G467" s="1"/>
  <c r="G466" s="1"/>
  <c r="G461"/>
  <c r="G460" s="1"/>
  <c r="G458"/>
  <c r="G457" s="1"/>
  <c r="G455"/>
  <c r="G454" s="1"/>
  <c r="G447"/>
  <c r="G446" s="1"/>
  <c r="G444"/>
  <c r="G443"/>
  <c r="G433"/>
  <c r="G432" s="1"/>
  <c r="G426"/>
  <c r="G424"/>
  <c r="G422"/>
  <c r="G412"/>
  <c r="G411" s="1"/>
  <c r="G410" s="1"/>
  <c r="G406"/>
  <c r="G404"/>
  <c r="G395"/>
  <c r="G394" s="1"/>
  <c r="G384"/>
  <c r="G383" s="1"/>
  <c r="G375"/>
  <c r="G374" s="1"/>
  <c r="G366"/>
  <c r="G365" s="1"/>
  <c r="G363"/>
  <c r="G362" s="1"/>
  <c r="G360"/>
  <c r="G359" s="1"/>
  <c r="G357"/>
  <c r="G356" s="1"/>
  <c r="G354"/>
  <c r="G353" s="1"/>
  <c r="G345"/>
  <c r="G344" s="1"/>
  <c r="G342"/>
  <c r="G341" s="1"/>
  <c r="G339"/>
  <c r="G338" s="1"/>
  <c r="G336"/>
  <c r="G335" s="1"/>
  <c r="G333"/>
  <c r="G332" s="1"/>
  <c r="G322"/>
  <c r="G320"/>
  <c r="G318"/>
  <c r="G310"/>
  <c r="G309" s="1"/>
  <c r="G308" s="1"/>
  <c r="G307" s="1"/>
  <c r="G306" s="1"/>
  <c r="G304"/>
  <c r="G303" s="1"/>
  <c r="G302" s="1"/>
  <c r="G301" s="1"/>
  <c r="G300" s="1"/>
  <c r="G294"/>
  <c r="G293"/>
  <c r="G285"/>
  <c r="G273"/>
  <c r="G272"/>
  <c r="G270" s="1"/>
  <c r="G269" s="1"/>
  <c r="G268" s="1"/>
  <c r="G266"/>
  <c r="G265" s="1"/>
  <c r="G264" s="1"/>
  <c r="G263" s="1"/>
  <c r="G262" s="1"/>
  <c r="G252"/>
  <c r="G250" s="1"/>
  <c r="G249" s="1"/>
  <c r="G248" s="1"/>
  <c r="G246"/>
  <c r="G245" s="1"/>
  <c r="G244" s="1"/>
  <c r="G243" s="1"/>
  <c r="G240"/>
  <c r="G239" s="1"/>
  <c r="G236" s="1"/>
  <c r="G234"/>
  <c r="G233" s="1"/>
  <c r="G232" s="1"/>
  <c r="G231" s="1"/>
  <c r="G229"/>
  <c r="G228" s="1"/>
  <c r="G221" s="1"/>
  <c r="G219"/>
  <c r="G218" s="1"/>
  <c r="G210"/>
  <c r="G209" s="1"/>
  <c r="G207"/>
  <c r="G206" s="1"/>
  <c r="G201"/>
  <c r="G200" s="1"/>
  <c r="G199" s="1"/>
  <c r="G198" s="1"/>
  <c r="G197" s="1"/>
  <c r="G191"/>
  <c r="G190" s="1"/>
  <c r="G186"/>
  <c r="G185" s="1"/>
  <c r="G180"/>
  <c r="G179" s="1"/>
  <c r="G175"/>
  <c r="G174" s="1"/>
  <c r="G173" s="1"/>
  <c r="G172" s="1"/>
  <c r="G170"/>
  <c r="G169" s="1"/>
  <c r="G168" s="1"/>
  <c r="G167" s="1"/>
  <c r="G166" s="1"/>
  <c r="G164"/>
  <c r="G163" s="1"/>
  <c r="G157"/>
  <c r="G156" s="1"/>
  <c r="G155" s="1"/>
  <c r="G154" s="1"/>
  <c r="G153" s="1"/>
  <c r="G152" s="1"/>
  <c r="G150"/>
  <c r="G148"/>
  <c r="G145"/>
  <c r="G143"/>
  <c r="G140"/>
  <c r="G138"/>
  <c r="G135"/>
  <c r="G133"/>
  <c r="G131"/>
  <c r="G128"/>
  <c r="G126"/>
  <c r="G124"/>
  <c r="G121"/>
  <c r="G120" s="1"/>
  <c r="G118"/>
  <c r="G116"/>
  <c r="G99"/>
  <c r="G98" s="1"/>
  <c r="G96"/>
  <c r="G95" s="1"/>
  <c r="G92"/>
  <c r="G91" s="1"/>
  <c r="G90" s="1"/>
  <c r="G87"/>
  <c r="G86" s="1"/>
  <c r="G84"/>
  <c r="G83" s="1"/>
  <c r="G77"/>
  <c r="G76" s="1"/>
  <c r="G75" s="1"/>
  <c r="G67"/>
  <c r="G66" s="1"/>
  <c r="G65" s="1"/>
  <c r="G63"/>
  <c r="G62" s="1"/>
  <c r="G61" s="1"/>
  <c r="G58"/>
  <c r="G57" s="1"/>
  <c r="G56" s="1"/>
  <c r="G55" s="1"/>
  <c r="G54" s="1"/>
  <c r="G40"/>
  <c r="G39" s="1"/>
  <c r="G38" s="1"/>
  <c r="G37" s="1"/>
  <c r="G36" s="1"/>
  <c r="G34"/>
  <c r="G33" s="1"/>
  <c r="G31"/>
  <c r="G30" s="1"/>
  <c r="G25"/>
  <c r="G24" s="1"/>
  <c r="G23" s="1"/>
  <c r="G22" s="1"/>
  <c r="G21" s="1"/>
  <c r="F504" i="7"/>
  <c r="F503" s="1"/>
  <c r="F502" s="1"/>
  <c r="F501" s="1"/>
  <c r="F500" s="1"/>
  <c r="F498"/>
  <c r="F497" s="1"/>
  <c r="F496" s="1"/>
  <c r="F495" s="1"/>
  <c r="F494" s="1"/>
  <c r="F488"/>
  <c r="F487"/>
  <c r="F486" s="1"/>
  <c r="F481"/>
  <c r="F480" s="1"/>
  <c r="F476"/>
  <c r="F474"/>
  <c r="F462"/>
  <c r="F454"/>
  <c r="F453" s="1"/>
  <c r="F448"/>
  <c r="F447"/>
  <c r="F445" s="1"/>
  <c r="F444" s="1"/>
  <c r="F441"/>
  <c r="F439"/>
  <c r="F437"/>
  <c r="F434"/>
  <c r="F433" s="1"/>
  <c r="F428"/>
  <c r="F427" s="1"/>
  <c r="F425"/>
  <c r="F424" s="1"/>
  <c r="F419"/>
  <c r="F418" s="1"/>
  <c r="F413"/>
  <c r="F412" s="1"/>
  <c r="F410"/>
  <c r="F409" s="1"/>
  <c r="F403"/>
  <c r="F402" s="1"/>
  <c r="F400"/>
  <c r="F399" s="1"/>
  <c r="F394"/>
  <c r="F393" s="1"/>
  <c r="F391"/>
  <c r="F390" s="1"/>
  <c r="F379"/>
  <c r="F377"/>
  <c r="F375"/>
  <c r="F364"/>
  <c r="F363" s="1"/>
  <c r="F360"/>
  <c r="F359" s="1"/>
  <c r="F358" s="1"/>
  <c r="F354"/>
  <c r="F352"/>
  <c r="F344"/>
  <c r="F343" s="1"/>
  <c r="F342" s="1"/>
  <c r="F341" s="1"/>
  <c r="F338"/>
  <c r="F337" s="1"/>
  <c r="F336" s="1"/>
  <c r="F335" s="1"/>
  <c r="F333"/>
  <c r="F332" s="1"/>
  <c r="F327"/>
  <c r="F326" s="1"/>
  <c r="F311"/>
  <c r="F310" s="1"/>
  <c r="F308"/>
  <c r="F307" s="1"/>
  <c r="F305"/>
  <c r="F304" s="1"/>
  <c r="F299"/>
  <c r="F298" s="1"/>
  <c r="F290"/>
  <c r="F289" s="1"/>
  <c r="F287"/>
  <c r="F286" s="1"/>
  <c r="F284"/>
  <c r="F283" s="1"/>
  <c r="F281"/>
  <c r="F280" s="1"/>
  <c r="F278"/>
  <c r="F277" s="1"/>
  <c r="F269"/>
  <c r="F268" s="1"/>
  <c r="F266"/>
  <c r="F265" s="1"/>
  <c r="F263"/>
  <c r="F262" s="1"/>
  <c r="F260"/>
  <c r="F259" s="1"/>
  <c r="F257"/>
  <c r="F256" s="1"/>
  <c r="F247"/>
  <c r="F246" s="1"/>
  <c r="F241"/>
  <c r="F240" s="1"/>
  <c r="F239" s="1"/>
  <c r="F238" s="1"/>
  <c r="F236"/>
  <c r="F235" s="1"/>
  <c r="F228" s="1"/>
  <c r="F226"/>
  <c r="F225" s="1"/>
  <c r="F217"/>
  <c r="F216" s="1"/>
  <c r="F214"/>
  <c r="F213" s="1"/>
  <c r="F208"/>
  <c r="F207" s="1"/>
  <c r="F206" s="1"/>
  <c r="F205" s="1"/>
  <c r="F204" s="1"/>
  <c r="F198"/>
  <c r="F197" s="1"/>
  <c r="F193"/>
  <c r="F192" s="1"/>
  <c r="F187"/>
  <c r="F186" s="1"/>
  <c r="F182"/>
  <c r="F181" s="1"/>
  <c r="F180" s="1"/>
  <c r="F179" s="1"/>
  <c r="F177"/>
  <c r="F176" s="1"/>
  <c r="F175" s="1"/>
  <c r="F174" s="1"/>
  <c r="F173" s="1"/>
  <c r="F171"/>
  <c r="F170" s="1"/>
  <c r="F164"/>
  <c r="F163" s="1"/>
  <c r="F162" s="1"/>
  <c r="F161" s="1"/>
  <c r="F160" s="1"/>
  <c r="F159" s="1"/>
  <c r="F157"/>
  <c r="F155"/>
  <c r="F152"/>
  <c r="F150"/>
  <c r="F147"/>
  <c r="F145"/>
  <c r="F142"/>
  <c r="F140"/>
  <c r="F138"/>
  <c r="F135"/>
  <c r="F133"/>
  <c r="F131"/>
  <c r="F128"/>
  <c r="F127" s="1"/>
  <c r="F125"/>
  <c r="F123"/>
  <c r="F106"/>
  <c r="F105" s="1"/>
  <c r="F103"/>
  <c r="F102" s="1"/>
  <c r="F99"/>
  <c r="F98" s="1"/>
  <c r="F97" s="1"/>
  <c r="F94"/>
  <c r="F93" s="1"/>
  <c r="F91"/>
  <c r="F90" s="1"/>
  <c r="F84"/>
  <c r="F83" s="1"/>
  <c r="F82" s="1"/>
  <c r="F74"/>
  <c r="F73" s="1"/>
  <c r="F72" s="1"/>
  <c r="F70"/>
  <c r="F69" s="1"/>
  <c r="F68" s="1"/>
  <c r="F65"/>
  <c r="F64" s="1"/>
  <c r="F63" s="1"/>
  <c r="F62" s="1"/>
  <c r="F61" s="1"/>
  <c r="F53"/>
  <c r="F51"/>
  <c r="F49"/>
  <c r="F37"/>
  <c r="F36" s="1"/>
  <c r="F35" s="1"/>
  <c r="F34" s="1"/>
  <c r="F33" s="1"/>
  <c r="F31"/>
  <c r="F30" s="1"/>
  <c r="F28"/>
  <c r="F27" s="1"/>
  <c r="F22"/>
  <c r="F21" s="1"/>
  <c r="F20" s="1"/>
  <c r="F19" s="1"/>
  <c r="F18" s="1"/>
  <c r="G453" i="9" l="1"/>
  <c r="G475"/>
  <c r="G349"/>
  <c r="G348" s="1"/>
  <c r="G347" s="1"/>
  <c r="G494"/>
  <c r="F273" i="7"/>
  <c r="F272" s="1"/>
  <c r="F271" s="1"/>
  <c r="G189" i="9"/>
  <c r="G188" s="1"/>
  <c r="F196" i="7"/>
  <c r="F195" s="1"/>
  <c r="F408"/>
  <c r="F389"/>
  <c r="F303"/>
  <c r="F302" s="1"/>
  <c r="F212"/>
  <c r="F211" s="1"/>
  <c r="F210" s="1"/>
  <c r="G178" i="9"/>
  <c r="G284"/>
  <c r="G283" s="1"/>
  <c r="G282" s="1"/>
  <c r="G281" s="1"/>
  <c r="G529"/>
  <c r="G528" s="1"/>
  <c r="G527" s="1"/>
  <c r="G526" s="1"/>
  <c r="G205"/>
  <c r="G204" s="1"/>
  <c r="G203" s="1"/>
  <c r="G196" s="1"/>
  <c r="G442"/>
  <c r="G441" s="1"/>
  <c r="G440" s="1"/>
  <c r="F473" i="7"/>
  <c r="F472" s="1"/>
  <c r="F471" s="1"/>
  <c r="F470" s="1"/>
  <c r="F185"/>
  <c r="F101"/>
  <c r="F96" s="1"/>
  <c r="G421" i="9"/>
  <c r="G414" s="1"/>
  <c r="G409" s="1"/>
  <c r="F252" i="7"/>
  <c r="F251" s="1"/>
  <c r="F250" s="1"/>
  <c r="F317"/>
  <c r="F316" s="1"/>
  <c r="G379" i="9"/>
  <c r="G378" s="1"/>
  <c r="G377" s="1"/>
  <c r="G328"/>
  <c r="G327" s="1"/>
  <c r="G326" s="1"/>
  <c r="G452"/>
  <c r="G451" s="1"/>
  <c r="G450" s="1"/>
  <c r="G94"/>
  <c r="G89" s="1"/>
  <c r="F459" i="7"/>
  <c r="F485"/>
  <c r="F484" s="1"/>
  <c r="F483" s="1"/>
  <c r="G242" i="9"/>
  <c r="G403"/>
  <c r="G292"/>
  <c r="G291" s="1"/>
  <c r="G290" s="1"/>
  <c r="G289" s="1"/>
  <c r="F144" i="7"/>
  <c r="G130" i="9"/>
  <c r="G317"/>
  <c r="G316" s="1"/>
  <c r="G315" s="1"/>
  <c r="G314" s="1"/>
  <c r="G313" s="1"/>
  <c r="G312" s="1"/>
  <c r="G115"/>
  <c r="G142"/>
  <c r="G137"/>
  <c r="G147"/>
  <c r="G271"/>
  <c r="G123"/>
  <c r="G238"/>
  <c r="G237" s="1"/>
  <c r="G519"/>
  <c r="G517" s="1"/>
  <c r="G516" s="1"/>
  <c r="G82"/>
  <c r="G74" s="1"/>
  <c r="F154" i="7"/>
  <c r="F130"/>
  <c r="F89"/>
  <c r="F81" s="1"/>
  <c r="F122"/>
  <c r="F137"/>
  <c r="F149"/>
  <c r="F351"/>
  <c r="F436"/>
  <c r="F432" s="1"/>
  <c r="F431" s="1"/>
  <c r="F430" s="1"/>
  <c r="F446"/>
  <c r="F48"/>
  <c r="F47" s="1"/>
  <c r="F46" s="1"/>
  <c r="F45" s="1"/>
  <c r="F374"/>
  <c r="F357" s="1"/>
  <c r="F356" s="1"/>
  <c r="G29" i="9"/>
  <c r="G28" s="1"/>
  <c r="G27" s="1"/>
  <c r="G299"/>
  <c r="G162"/>
  <c r="G161" s="1"/>
  <c r="G160"/>
  <c r="G429"/>
  <c r="G428" s="1"/>
  <c r="G431"/>
  <c r="G430" s="1"/>
  <c r="F450" i="7"/>
  <c r="F452"/>
  <c r="F451" s="1"/>
  <c r="F167"/>
  <c r="F169"/>
  <c r="F168" s="1"/>
  <c r="F26"/>
  <c r="F25" s="1"/>
  <c r="F24" s="1"/>
  <c r="F493"/>
  <c r="F245"/>
  <c r="F244" s="1"/>
  <c r="F243"/>
  <c r="C46" i="5"/>
  <c r="C34"/>
  <c r="C32"/>
  <c r="C29"/>
  <c r="C27"/>
  <c r="C23"/>
  <c r="C21"/>
  <c r="C19"/>
  <c r="F118" i="7" l="1"/>
  <c r="F117" s="1"/>
  <c r="F67" s="1"/>
  <c r="F17" s="1"/>
  <c r="G111" i="9"/>
  <c r="G110" s="1"/>
  <c r="G177"/>
  <c r="G159" s="1"/>
  <c r="F184" i="7"/>
  <c r="F166" s="1"/>
  <c r="F458"/>
  <c r="F457" s="1"/>
  <c r="F456" s="1"/>
  <c r="F443" s="1"/>
  <c r="F362"/>
  <c r="F347"/>
  <c r="F346" s="1"/>
  <c r="F340" s="1"/>
  <c r="G474" i="9"/>
  <c r="G473" s="1"/>
  <c r="G472" s="1"/>
  <c r="G449" s="1"/>
  <c r="G399"/>
  <c r="G398" s="1"/>
  <c r="G397" s="1"/>
  <c r="F203" i="7"/>
  <c r="G518" i="9"/>
  <c r="G408"/>
  <c r="C18" i="5"/>
  <c r="F388" i="7"/>
  <c r="F387" s="1"/>
  <c r="F386" s="1"/>
  <c r="F301"/>
  <c r="F249" l="1"/>
  <c r="F506" s="1"/>
  <c r="G325" i="9"/>
  <c r="G324" s="1"/>
  <c r="G60"/>
  <c r="G20" s="1"/>
  <c r="G19" s="1"/>
  <c r="G538" l="1"/>
</calcChain>
</file>

<file path=xl/sharedStrings.xml><?xml version="1.0" encoding="utf-8"?>
<sst xmlns="http://schemas.openxmlformats.org/spreadsheetml/2006/main" count="6557" uniqueCount="752">
  <si>
    <t>Финансовое управление администрации Пограничного муниципального района Приморского края</t>
  </si>
  <si>
    <t>950</t>
  </si>
  <si>
    <t>001</t>
  </si>
  <si>
    <t>Прочие субсидии бюджетам муниципальных районов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</si>
  <si>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</si>
  <si>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</si>
  <si>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</si>
  <si>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</si>
  <si>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002</t>
  </si>
  <si>
    <t>Центр обеспечения деятельности муниципальных образовательных учреждений Пограничного муниципального района</t>
  </si>
  <si>
    <t>003</t>
  </si>
  <si>
    <t>Центр финансового, бюджетного и экономического обслуживания Пограничного муниципального района</t>
  </si>
  <si>
    <t>1 12 01000 01 0000 120</t>
  </si>
  <si>
    <t>Плата за негативное воздействие на окружающую среду</t>
  </si>
  <si>
    <t>100</t>
  </si>
  <si>
    <t>1 03 02000 01 0000 110</t>
  </si>
  <si>
    <t>Акцизы по подакцизным товарам (продукции), производимым на территории Российской Федерации</t>
  </si>
  <si>
    <t>1 05 02000 02 0000 110</t>
  </si>
  <si>
    <t>Единый налог на вмененный доход для отдельных видов деятельности</t>
  </si>
  <si>
    <t>Единый сельскохозяйственный налог</t>
  </si>
  <si>
    <t>000</t>
  </si>
  <si>
    <t>Код бюджетной классификации Российской Федерации</t>
  </si>
  <si>
    <t>Наименование источников</t>
  </si>
  <si>
    <t>Увеличение прочих остатков денежных средств бюджетов муниципальных районов</t>
  </si>
  <si>
    <t xml:space="preserve">                                                                   Приложение № 5</t>
  </si>
  <si>
    <t xml:space="preserve">Пограничного муниципального района </t>
  </si>
  <si>
    <t>Объемы</t>
  </si>
  <si>
    <t>доходов районного бюджета в 2017 году</t>
  </si>
  <si>
    <t>(тыс.рублей)</t>
  </si>
  <si>
    <t>Наименование налога (сбора)</t>
  </si>
  <si>
    <t>Сумма</t>
  </si>
  <si>
    <t>1 00 00000 00 0000 000</t>
  </si>
  <si>
    <t>НАЛОГОВЫЕ И НЕНАЛОГОВЫЕ ДОХОДЫ</t>
  </si>
  <si>
    <t>1 01 00000 00 0000 000</t>
  </si>
  <si>
    <t>НАЛОГИ  НА 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</si>
  <si>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</si>
  <si>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</si>
  <si>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</si>
  <si>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</si>
  <si>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</si>
  <si>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 xml:space="preserve">НАЛОГИ  НА  СОВОКУПНЫЙ ДОХОД </t>
  </si>
  <si>
    <t xml:space="preserve">1 05 03000 01 0000 110 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</si>
  <si>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</si>
  <si>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</si>
  <si>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</si>
  <si>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ГОСУДАРСТВЕННАЯ  ПОШЛИНА</t>
  </si>
  <si>
    <t>1 08 03000 01 0000 110</t>
  </si>
  <si>
    <t xml:space="preserve">Государственная пошлина по делам, рассматриваемым в судах общей юрисдикции, мировыми судьями </t>
  </si>
  <si>
    <t>1 11 00000 00 0000 000</t>
  </si>
  <si>
    <t xml:space="preserve">ДОХОДЫ  ОТ  ИСПОЛЬЗОВАНИЯ ИМУЩЕСТВА, НАХОДЯЩЕГОСЯ В ГОСУДАРСТВЕННОЙ И МУНИЦИПАЛЬНОЙ СОБСТВЕННОСТИ </t>
  </si>
  <si>
    <t>1 11 05000 00 0000 120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</si>
  <si>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</si>
  <si>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</si>
  <si>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  </t>
  </si>
  <si>
    <t>1 12 00000 00 0000 000</t>
  </si>
  <si>
    <t>ПЛАТЕЖИ  ПРИ ПОЛЬЗОВАНИИ ПРИРОДНЫМИ  РЕСУРСАМИ</t>
  </si>
  <si>
    <t>1 14 00000 00 0000 000</t>
  </si>
  <si>
    <t>ДОХОДЫ ОТ ПРОДАЖИ МАТЕРИАЛЬНЫХ 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</si>
  <si>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</si>
  <si>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</si>
  <si>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1 16 00000 00 0000 000</t>
  </si>
  <si>
    <t>ШТРАФЫ, САНКЦИИ, ВОЗМЕЩЕНИЕ УЩЕРБА</t>
  </si>
  <si>
    <t>2 00 00000 00 0000 000</t>
  </si>
  <si>
    <t xml:space="preserve">БЕЗВОЗМЕЗДНЫЕ ПОСТУПЛЕНИЯ </t>
  </si>
  <si>
    <t>в том числе:</t>
  </si>
  <si>
    <t>Субсидии на содержание многофункциональных центров предоставления государственных и муниципальных услуг</t>
  </si>
  <si>
    <t>Субвенции бюджетам муниципальных районов на составление списков кандидатов в присяжные заседатели федеральных судов общей юрисдикции</t>
  </si>
  <si>
    <t>в том  числе:</t>
  </si>
  <si>
    <t>Субвенции на реализацию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</si>
  <si>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осуществление отдельных государственных полномочий по созданию и обеспечению  деятельности комиссий по делам несовершеннолетних и защите их прав</t>
  </si>
  <si>
    <t>Субвенции на осуществление отдельных государственных полномочий по государственному управлению охраной труда</t>
  </si>
  <si>
    <t xml:space="preserve">Субвенции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</si>
  <si>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</si>
  <si>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бесплатным питанием обучающихся в младших классах (1-4 включительно) в муниципальных общеобразовательных учреждениях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</si>
  <si>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</si>
  <si>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</si>
  <si>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</si>
  <si>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реализацию государственных полномочий по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</si>
  <si>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 xml:space="preserve">ВСЕГО ДОХОДОВ </t>
  </si>
  <si>
    <t xml:space="preserve">    Приложение № 7</t>
  </si>
  <si>
    <t>Пограничного муниципального района</t>
  </si>
  <si>
    <t xml:space="preserve">Распределение бюджетных ассигнований </t>
  </si>
  <si>
    <t>районного бюджета на 2017 год по разделам, подразделам, целевым статьям (муниципальным программам Пограничного муниципального района и непрограммным направлениям деятельности), группам (группам и подгруппам) видов расходов классификации расходов бюджетов</t>
  </si>
  <si>
    <t>(тыс. рублей)</t>
  </si>
  <si>
    <t>Наименование</t>
  </si>
  <si>
    <t>Раздел</t>
  </si>
  <si>
    <t>Подраздел</t>
  </si>
  <si>
    <t>Целевая статья</t>
  </si>
  <si>
    <t>Вид расхо-дов</t>
  </si>
  <si>
    <t>ОБЩЕГОСУДАРСТВЕННЫЕ ВОПРОСЫ</t>
  </si>
  <si>
    <t>01</t>
  </si>
  <si>
    <t>00</t>
  </si>
  <si>
    <t>0000000000</t>
  </si>
  <si>
    <t>Функционирование высшего должностного лица муниципального образования</t>
  </si>
  <si>
    <t>02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</si>
  <si>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</si>
  <si>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</si>
  <si>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</si>
  <si>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</si>
  <si>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муниципального образования</t>
  </si>
  <si>
    <t>9999910010</t>
  </si>
  <si>
    <t>Расходы на выплаты персоналу в целях обеспечения выполнения функций муниципальными органами, казенными учреждениями</t>
  </si>
  <si>
    <t>Расходы на выплаты персоналу муниципальных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</si>
  <si>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</si>
  <si>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</si>
  <si>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</si>
  <si>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Председатель представительного органа муниципального образования</t>
  </si>
  <si>
    <t>9999910020</t>
  </si>
  <si>
    <t xml:space="preserve">Расходы на выплаты персоналу муниципальных органов </t>
  </si>
  <si>
    <t>Руководство и управление в сфере установленных функций органов местного самоуправления</t>
  </si>
  <si>
    <t>9999910030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</si>
  <si>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</si>
  <si>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</si>
  <si>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</si>
  <si>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</si>
  <si>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Непрограммные направления деятельности органов государственной власти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</si>
  <si>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</si>
  <si>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</si>
  <si>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</si>
  <si>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</si>
  <si>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</si>
  <si>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</si>
  <si>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</si>
  <si>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</si>
  <si>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</si>
  <si>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11</t>
  </si>
  <si>
    <t>Резервный фонд администрации Пограничного муниципального района</t>
  </si>
  <si>
    <t>9999900010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</si>
  <si>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</si>
  <si>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</si>
  <si>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</si>
  <si>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</si>
  <si>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 "Профилактика экстремизма, терроризма и правонарушений на территории Пограничного муниципального района на 2017-2019 годы"</t>
  </si>
  <si>
    <t>1100000000</t>
  </si>
  <si>
    <t>Мероприятия по профилактике  экстремизма, терроризма и правонарушений на территории Пограничного муниципального района</t>
  </si>
  <si>
    <t>1100120100</t>
  </si>
  <si>
    <t>Муниципальная программа "Защита населения и территории Пограничного муниципального района от чрезвычайных ситуаций природного и техногенного характера на 2017-2019 годы"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</si>
  <si>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</si>
  <si>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</si>
  <si>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</si>
  <si>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"Информационное общество Пограничного муниципального района на 2016-2020 годы"</t>
  </si>
  <si>
    <t>2400000000</t>
  </si>
  <si>
    <t>Подпрограмма "Развитие телекоммуникационной инфраструктуры"</t>
  </si>
  <si>
    <t>2410000000</t>
  </si>
  <si>
    <t>Расходы на содержание и обеспечение деятельности (оказание услуг, выполнение работ) муниципальных учреждений</t>
  </si>
  <si>
    <t>2410170010</t>
  </si>
  <si>
    <t xml:space="preserve">Предоставление субсидий бюджетным,  автономным учреждениям и иным некоммерческим организациям </t>
  </si>
  <si>
    <t>600</t>
  </si>
  <si>
    <t>Субсидии автономным учреждениям</t>
  </si>
  <si>
    <t>620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</si>
  <si>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</si>
  <si>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</si>
  <si>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</si>
  <si>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</si>
  <si>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Мероприятия по созданию объедененного сайта ОМСУ</t>
  </si>
  <si>
    <t>2420220240</t>
  </si>
  <si>
    <t>Муниципальная программа "Управление собственностью Пограничного муниципального района на 2017-2019 годы"</t>
  </si>
  <si>
    <t>2700000000</t>
  </si>
  <si>
    <t>Подпрограмма "Создание геоинформационной системы адресного реестра в Пограничном муниципальном районе"</t>
  </si>
  <si>
    <t>2710000000</t>
  </si>
  <si>
    <t>Проведение мероприятий по созданию геоинформационной системы адресного реестра</t>
  </si>
  <si>
    <t>2710140170</t>
  </si>
  <si>
    <t>Подпрограмма "Управление муниципальным имуществом, находящимся в собственности Пограничного муниципального района"</t>
  </si>
  <si>
    <t>2720000000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</si>
  <si>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</si>
  <si>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</si>
  <si>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района</t>
  </si>
  <si>
    <t>2720120020</t>
  </si>
  <si>
    <t xml:space="preserve">Субвенции на предоставление помещения для работы на обслуживаемом административном участке поселений сотруднику, замещающему должность участкового уполномоченного полиции </t>
  </si>
  <si>
    <t>9999920210</t>
  </si>
  <si>
    <t>Межбюджетные трансферты</t>
  </si>
  <si>
    <t>500</t>
  </si>
  <si>
    <t>Субвенции</t>
  </si>
  <si>
    <t>530</t>
  </si>
  <si>
    <t>Обеспечение деятельности подведомственных учреждений</t>
  </si>
  <si>
    <t>9999970010</t>
  </si>
  <si>
    <t>Расходы на выплаты персоналу казенных учреждений</t>
  </si>
  <si>
    <t>110</t>
  </si>
  <si>
    <t>Иные закупки товаров, работ и услуг для обеспечения муниципальных нужд</t>
  </si>
  <si>
    <t>Государственная регистрация актов гражданского состояния</t>
  </si>
  <si>
    <t>9999959300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</si>
  <si>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</si>
  <si>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</si>
  <si>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9999993030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</si>
  <si>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</si>
  <si>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</si>
  <si>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</si>
  <si>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</si>
  <si>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</si>
  <si>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</si>
  <si>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 xml:space="preserve">Межбюджетные трансферты </t>
  </si>
  <si>
    <t>НАЦИОНАЛЬНАЯ ЭКОНОМИКА</t>
  </si>
  <si>
    <t>Сельское хозяйство и рыболовство</t>
  </si>
  <si>
    <t>05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</si>
  <si>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</si>
  <si>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</si>
  <si>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>Транспорт</t>
  </si>
  <si>
    <t>08</t>
  </si>
  <si>
    <t>Мероприятия в области автомобильного транспорта общего пользования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</si>
  <si>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</si>
  <si>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</si>
  <si>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Дорожное хозяйство (дорожные фонды)</t>
  </si>
  <si>
    <t>09</t>
  </si>
  <si>
    <t>Муниципальная программа " Модернизация дорожной сети в Пограничном муниципальном районе на 2015-2017 годы"</t>
  </si>
  <si>
    <t>1900000000</t>
  </si>
  <si>
    <t xml:space="preserve">Содержание и ремонт  дорог общего пользования местного значения </t>
  </si>
  <si>
    <t>1900140100</t>
  </si>
  <si>
    <t>Другие вопросы в области национальной экономики</t>
  </si>
  <si>
    <t>12</t>
  </si>
  <si>
    <t>Муниципальная программа " Развитие малого и среднего предпринимательства в Пограничном муниципальном районе на 2017-2021 годы"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</si>
  <si>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</si>
  <si>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</si>
  <si>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0100240020</t>
  </si>
  <si>
    <t>ЖИЛИЩНО-КОММУНАЛЬНОЕ ХОЗЯЙСТВО</t>
  </si>
  <si>
    <t>Жилищное хозяйство</t>
  </si>
  <si>
    <t>Мероприятия муниципальной программы "Управление собственностью Пограничного муниципального района"</t>
  </si>
  <si>
    <t>2790000000</t>
  </si>
  <si>
    <t xml:space="preserve">Перечисление взносов на капитальный ремонт многоквартирных домов </t>
  </si>
  <si>
    <t>2790040150</t>
  </si>
  <si>
    <t>Коммунальное хозяйство</t>
  </si>
  <si>
    <t>Муниципальная программа " Обеспечение доступным жильем и качественными услугами ЖКХ населения Пограничного муниципального района на 2015-2017 годы"</t>
  </si>
  <si>
    <t>2100000000</t>
  </si>
  <si>
    <t>Подпрограмма "Создание условий для обеспечения качественными услугами ЖКХ население Пограничного муниципального района"</t>
  </si>
  <si>
    <t>2110000000</t>
  </si>
  <si>
    <t>Обеспечение населения в поселениях услугами водоснабжения</t>
  </si>
  <si>
    <t>2110120220</t>
  </si>
  <si>
    <t>Уборка несанкционированных мест захламления отходами</t>
  </si>
  <si>
    <t>2110120230</t>
  </si>
  <si>
    <t>Субсидии бюджету Пограничного городского поселения на проектирование, строительство объектов системы водоснабжения</t>
  </si>
  <si>
    <t>2110240160</t>
  </si>
  <si>
    <t>Субсидии</t>
  </si>
  <si>
    <t>520</t>
  </si>
  <si>
    <t>Подпрограмма " Энергосбережение и повышение энергетической эффективности на территории Пограничного муниципального района "</t>
  </si>
  <si>
    <t>2120000000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</si>
  <si>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организаций, финансируемых из районного бюджета</t>
  </si>
  <si>
    <t>2120120130</t>
  </si>
  <si>
    <t>Благоустройство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</si>
  <si>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района"</t>
  </si>
  <si>
    <t>2190000000</t>
  </si>
  <si>
    <t>Субвенции на организацию и содержание мест захоронения в поселениях</t>
  </si>
  <si>
    <t>2190020200</t>
  </si>
  <si>
    <t>Другие вопросы в области жилищно-коммунального хозяйства</t>
  </si>
  <si>
    <t>9999993120</t>
  </si>
  <si>
    <t>ОБРАЗОВАНИЕ</t>
  </si>
  <si>
    <t>07</t>
  </si>
  <si>
    <t>Дошкольное образование</t>
  </si>
  <si>
    <t>Муниципальная программа "Развитие образования Пограничного муниципального района на 2016-2020 годы "</t>
  </si>
  <si>
    <t>2600000000</t>
  </si>
  <si>
    <t>Подпрограмма "Развитие системы дошкольного образования"</t>
  </si>
  <si>
    <t>2610000000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</si>
  <si>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</si>
  <si>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</si>
  <si>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</si>
  <si>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</si>
  <si>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610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</si>
  <si>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</si>
  <si>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</si>
  <si>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Питание и содержание детей в дошкольных образовательных учреждениях</t>
  </si>
  <si>
    <t>2610270210</t>
  </si>
  <si>
    <t>Мероприятия, направленные на модернизацию дошкольного образования</t>
  </si>
  <si>
    <t>2610370120</t>
  </si>
  <si>
    <t>Мероприятия, по обеспечению безопасности муниципальных учреждений</t>
  </si>
  <si>
    <t>2610420100</t>
  </si>
  <si>
    <t>Общее образование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</si>
  <si>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</si>
  <si>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</si>
  <si>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</si>
  <si>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</si>
  <si>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</si>
  <si>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Питание и содержание детей в образовательных учреждениях</t>
  </si>
  <si>
    <t>2620270210</t>
  </si>
  <si>
    <t>Субвенции на обеспечение бесплатным питанием детей, обучающихся в младших классах (1-4 включительно) в муниципальных общеобразовательных учреждениях</t>
  </si>
  <si>
    <t>2620293050</t>
  </si>
  <si>
    <t>Мероприятия, направленные на модернизацию общего образования</t>
  </si>
  <si>
    <t>2620370170</t>
  </si>
  <si>
    <t>2620420100</t>
  </si>
  <si>
    <t>Дополнительное образование детей</t>
  </si>
  <si>
    <t>Муниципальная программа "Развитие культуры, библиотечного обслуживания и молодежной политики в Пограничном муниципальном районе на 2017-2019 годы"</t>
  </si>
  <si>
    <t>2500000000</t>
  </si>
  <si>
    <t>Подпрограмма "Развитие системы дополнительного образования в сфере культуры и искусства"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</si>
  <si>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</si>
  <si>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</si>
  <si>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</si>
  <si>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Организация проведения культурных мероприятий</t>
  </si>
  <si>
    <t>2520220060</t>
  </si>
  <si>
    <t xml:space="preserve">Проведение мероприятий по выявлению и развитию одаренных детей </t>
  </si>
  <si>
    <t>2520270140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</si>
  <si>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</si>
  <si>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</si>
  <si>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</si>
  <si>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</si>
  <si>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Развитие материально-технической базы массовой физической культуры и спорта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</si>
  <si>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</si>
  <si>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Пограничного муниципального района на 2017-2019 годы"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</si>
  <si>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</si>
  <si>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</si>
  <si>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</si>
  <si>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Молодежная политика</t>
  </si>
  <si>
    <t>Подпрограмма "Молодежная политика"</t>
  </si>
  <si>
    <t>2540000000</t>
  </si>
  <si>
    <t>Проведение мероприятий для детей и молодежи</t>
  </si>
  <si>
    <t>2540120070</t>
  </si>
  <si>
    <t>Муниципальная программа "Развитие образования Пограничного муниципального района на 2016-2020 годы"</t>
  </si>
  <si>
    <t>Организация отдыха и занятости детей и подростков Пограничного муниципального района</t>
  </si>
  <si>
    <t>2630270110</t>
  </si>
  <si>
    <t>2630293080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</si>
  <si>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</si>
  <si>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</si>
  <si>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</si>
  <si>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</si>
  <si>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</si>
  <si>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2550000000</t>
  </si>
  <si>
    <t>Мероприятия, направленные на создание беспрепятственного доступа к объектам социальной инфраструктуры инвалидов</t>
  </si>
  <si>
    <t>2550170180</t>
  </si>
  <si>
    <t>Подпрограмма "Одаренные дети Пограничного муниципального района"</t>
  </si>
  <si>
    <t>2640000000</t>
  </si>
  <si>
    <t>Проведение мероприятий, направленных на выявление и развитие одаренных детей</t>
  </si>
  <si>
    <t>2640170140</t>
  </si>
  <si>
    <t>Мероприятия муниципальной программы "Развитие образования Пограничного муниципального района"</t>
  </si>
  <si>
    <t>2690000000</t>
  </si>
  <si>
    <t>2690010030</t>
  </si>
  <si>
    <t>Обеспечение деятельности подведомственных учреждений  сферы образования</t>
  </si>
  <si>
    <t>2690070010</t>
  </si>
  <si>
    <t>КУЛЬТУРА, КИНЕМАТОГРАФИЯ</t>
  </si>
  <si>
    <t>Культура</t>
  </si>
  <si>
    <t>Подпрограмма "Развитие культуры в Пограничном муниципальном районе"</t>
  </si>
  <si>
    <t>2510000000</t>
  </si>
  <si>
    <t>Субвенции на сохранение, использование и популяризацию объектов культурного наследия, расположенных на территориях поселений</t>
  </si>
  <si>
    <t>2510120190</t>
  </si>
  <si>
    <t>Расходы на обеспечение деятельности (оказанние услуг, выполнение работ) учредений культуры</t>
  </si>
  <si>
    <t>2510170080</t>
  </si>
  <si>
    <t>2510220060</t>
  </si>
  <si>
    <t>2510320060</t>
  </si>
  <si>
    <t>Подпрограмма "Организация библиотечного обслуживания населения"</t>
  </si>
  <si>
    <t>2530000000</t>
  </si>
  <si>
    <t>Субвенции на организацию библиотечного обслуживания населения поселений</t>
  </si>
  <si>
    <t>2530120180</t>
  </si>
  <si>
    <t>Расходы на обеспечение деятельности (оказанние услуг, выполнение работ) библиотек</t>
  </si>
  <si>
    <t>2530170070</t>
  </si>
  <si>
    <t>Мероприятия по созданию единого библиотечного информационного поля</t>
  </si>
  <si>
    <t>2530220210</t>
  </si>
  <si>
    <t>Мероприятия по обеспечению безопасности в муниципальных учреждениях</t>
  </si>
  <si>
    <t>2530420100</t>
  </si>
  <si>
    <t>2530520060</t>
  </si>
  <si>
    <t>Другие вопросы в области культуры, кинематографии</t>
  </si>
  <si>
    <t>Муниципальная программа "Развитие культуры, библиотечного обслуживания и молодежной политики в Пограничном муниципальном районе"</t>
  </si>
  <si>
    <t>Подпрограмма "Координация работы и организационное сопровождение в сфере культуры"</t>
  </si>
  <si>
    <t>2560000000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</si>
  <si>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</si>
  <si>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</si>
  <si>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</si>
  <si>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>СОЦИАЛЬНАЯ ПОЛИТИКА</t>
  </si>
  <si>
    <t>10</t>
  </si>
  <si>
    <t>Пенсионное обеспечение</t>
  </si>
  <si>
    <t>Доплаты к пенсиям муниципальным служащим</t>
  </si>
  <si>
    <t>9999910040</t>
  </si>
  <si>
    <t>Публичные нормативные социальные выплаты гражданам</t>
  </si>
  <si>
    <t>310</t>
  </si>
  <si>
    <t>Охрана семьи и детства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</si>
  <si>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</si>
  <si>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</si>
  <si>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Другие вопросы в области социальной политики</t>
  </si>
  <si>
    <t xml:space="preserve">Подпрограмма "Доступная среда" 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</si>
  <si>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</si>
  <si>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</si>
  <si>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на 2017-2019 годы "</t>
  </si>
  <si>
    <t>0900000000</t>
  </si>
  <si>
    <t>Организация, проведение и участие в спортивных мероприятиях</t>
  </si>
  <si>
    <t>0900120080</t>
  </si>
  <si>
    <t>0900120140</t>
  </si>
  <si>
    <t>СРЕДСТВА МАССОВОЙ ИНФОРМАЦИИ</t>
  </si>
  <si>
    <t>Периодическая печать и издательства</t>
  </si>
  <si>
    <t>Мероприятия муниципальной программы " Информационное общество Пограничного муниципального района"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</si>
  <si>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</si>
  <si>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</si>
  <si>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</si>
  <si>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</si>
  <si>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14</t>
  </si>
  <si>
    <t>Дотации на выравнивание бюджетной обеспеченности муниципальных образований</t>
  </si>
  <si>
    <t xml:space="preserve">Дотации на  выравнивание бюджетной обеспеченности поселений </t>
  </si>
  <si>
    <t>9999920030</t>
  </si>
  <si>
    <t>Дотации</t>
  </si>
  <si>
    <t>510</t>
  </si>
  <si>
    <t>Иные дотации</t>
  </si>
  <si>
    <t>Поддержка мер по обеспечению сбалансированности бюджетов</t>
  </si>
  <si>
    <t>9999920040</t>
  </si>
  <si>
    <t>Всего расходов:</t>
  </si>
  <si>
    <t>2410192070</t>
  </si>
  <si>
    <t xml:space="preserve">    Приложение № 9</t>
  </si>
  <si>
    <t>Распределение бюджетных ассигнований районного бюджета</t>
  </si>
  <si>
    <t xml:space="preserve">   на  2017 год в ведомственной структуре расходов районного бюджета</t>
  </si>
  <si>
    <t>Ве дом ство</t>
  </si>
  <si>
    <t>Администрация  Пограничного муниципального района</t>
  </si>
  <si>
    <t>Мероприятия по профилактике  экстремизма, терроризма и правонарушений</t>
  </si>
  <si>
    <t>Расходы на содержание и  обеспечение деятельности (оказание услуг, выполнение работ) муниципальных учреждений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</si>
  <si>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 "</t>
  </si>
  <si>
    <t>Муниципальная программа  "Развитие муниципальной службы Пограничного муниципального района на 2017-2019 годы "</t>
  </si>
  <si>
    <t>Муниципальная программа  "Развитие образования Пограничного муниципального района на 2016-2020 годы "</t>
  </si>
  <si>
    <t xml:space="preserve">Мероприятия муниципальной программы  "Развитие образования Пограничного муниципального района" </t>
  </si>
  <si>
    <t>Муниципальная программа  "Развитие культуры, библиотечного обслуживания и молодежной политики в Пограничном муниципальном районе на 2017-2019 годы"</t>
  </si>
  <si>
    <t>512</t>
  </si>
  <si>
    <t xml:space="preserve">Молодежная политика </t>
  </si>
  <si>
    <t>Физическая культура</t>
  </si>
  <si>
    <t>Проведение мероприятий по выявлению и развитию одаренных детей с одаренными детьми</t>
  </si>
  <si>
    <t xml:space="preserve">Расходы на выплаты персоналу казенных учреждений </t>
  </si>
  <si>
    <t>Проведение мероприятий по выявлению и развитию одаренных детей</t>
  </si>
  <si>
    <t xml:space="preserve">  к муниципальному  правовому акту </t>
  </si>
  <si>
    <t>к  муниципальному правовому акту</t>
  </si>
  <si>
    <t>от 23.12.2016 № 148-МПА</t>
  </si>
  <si>
    <t>от 23.12.2016  № 148-МПА</t>
  </si>
  <si>
    <t xml:space="preserve">                                                               Приложение № 1</t>
  </si>
  <si>
    <t xml:space="preserve">                                                               к муниципальному правовому акту</t>
  </si>
  <si>
    <t>Источники</t>
  </si>
  <si>
    <t xml:space="preserve"> 01 05 00 00 00 0000 000</t>
  </si>
  <si>
    <t>Изменение остатков средств на счетах по учету средств бюджета</t>
  </si>
  <si>
    <t xml:space="preserve"> 01 05 02 01 05 0000 510</t>
  </si>
  <si>
    <t xml:space="preserve"> 01 05 02 01 05 0000 610</t>
  </si>
  <si>
    <t>Уменьшение прочих остатков денежных средств бюджетов  муниципальных районов</t>
  </si>
  <si>
    <t xml:space="preserve">Итого источников </t>
  </si>
  <si>
    <t>2 02 29999 05 0000 151</t>
  </si>
  <si>
    <t>2 02 35930 05 0000 151</t>
  </si>
  <si>
    <t>2 02 35118 05 0000 151</t>
  </si>
  <si>
    <t>2 02 30024 05 0000 151</t>
  </si>
  <si>
    <t>2 02 35120 05 0000 151</t>
  </si>
  <si>
    <t xml:space="preserve">2 02 30029 05 0000 151 </t>
  </si>
  <si>
    <t xml:space="preserve">2 02 40014 05 0000 151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</si>
  <si>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</si>
  <si>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2490070150</t>
  </si>
  <si>
    <t>Мероприятия по проведению ремонтных работ (в т.ч. проектно-изыскательские работы) муниципальных учреждений</t>
  </si>
  <si>
    <t>Отдельные мероприятия муниципальной программы "Управление собственностью Пограничного муниципального района"</t>
  </si>
  <si>
    <t>2790020150</t>
  </si>
  <si>
    <t>Мероприятия по землеустройству и землепользованию</t>
  </si>
  <si>
    <t>2720170150</t>
  </si>
  <si>
    <t>2530220090</t>
  </si>
  <si>
    <t>Пополнение книжного фонда</t>
  </si>
  <si>
    <t>2530370150</t>
  </si>
  <si>
    <t>2510470150</t>
  </si>
  <si>
    <t>2510170190</t>
  </si>
  <si>
    <t>Сохранение объектов культурного наследия</t>
  </si>
  <si>
    <t>2520370150</t>
  </si>
  <si>
    <t>2610170030</t>
  </si>
  <si>
    <t>Приобретение муниципальными учреждениями особо ценного движимого имущества</t>
  </si>
  <si>
    <t>2620170030</t>
  </si>
  <si>
    <t>2630370150</t>
  </si>
  <si>
    <t>2630170030</t>
  </si>
  <si>
    <t>2630170140</t>
  </si>
  <si>
    <t>2690020220</t>
  </si>
  <si>
    <t>2690040040</t>
  </si>
  <si>
    <t>Организация и повышение квалификации и переподготовки муниципальных служащих и работников муниципальных учреждений</t>
  </si>
  <si>
    <t>Научно-методические организационно-педагогические мероприятия</t>
  </si>
  <si>
    <t>от 27.02.2017   № 162-МПА</t>
  </si>
  <si>
    <t>2630420070</t>
  </si>
  <si>
    <t>Мероприятия, направленные на военно-патриотическое воспитание детей и молодежи</t>
  </si>
  <si>
    <t>2800000000</t>
  </si>
  <si>
    <t>2890000000</t>
  </si>
  <si>
    <t>2890020160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</si>
  <si>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района"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</si>
  <si>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</si>
  <si>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</si>
  <si>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Субсидии на поддержку муниципальных программ развития малого и среднего предпринимательства</t>
  </si>
  <si>
    <t>2 02 25027 05 0000 151</t>
  </si>
  <si>
    <t>Субсидии на реализацию мероприятий муниципальных программ по формированию доступной среды для инвалидов и других маломобильных групп населения</t>
  </si>
  <si>
    <t>0100192370</t>
  </si>
  <si>
    <t>01001S2370</t>
  </si>
  <si>
    <t>21101S2320</t>
  </si>
  <si>
    <t>2110192320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</si>
  <si>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</si>
  <si>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</si>
  <si>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</si>
  <si>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2120192270</t>
  </si>
  <si>
    <t>Мероприятия по энергосбережению и повышению энергетической эффективности систем коммунальной инфраструктуры из средств районного бюджета</t>
  </si>
  <si>
    <t>21201S2270</t>
  </si>
  <si>
    <t>Мероприятия  по формированию доступной среды для инвалидов и других маломобильных групп населения</t>
  </si>
  <si>
    <t>25501L0270</t>
  </si>
  <si>
    <t>25501R0270</t>
  </si>
  <si>
    <t>Мероприятия по проектированию и (или) строительству, реконструкции, модернизации и капитальному ремонту объектов водопроводно-канализационного хозяйства за счет средств районного бюджета</t>
  </si>
  <si>
    <t>9999940190</t>
  </si>
  <si>
    <t>Субсидии на капитальный ремонт зданий муниципальных общеобразовательных учреждений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</si>
  <si>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</si>
  <si>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</si>
  <si>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Субсидии на капитальный ремонт зданий муниципальных общеобразовательных учреждений из средств районного бюджета</t>
  </si>
  <si>
    <t>26203S2340</t>
  </si>
  <si>
    <t>внутреннего финансирования дефицита  бюджета Пограничного муниципального района                                                                на 2017 год</t>
  </si>
  <si>
    <t>Мероприятия по поддержке развития малого и среднего предпринимательства из средств районного бюджета</t>
  </si>
  <si>
    <t>Субсидии на поддержку муниципальных программ развития малого и среднего предпринимательства из средств краевого бюджета</t>
  </si>
  <si>
    <t>Субсидия на возмещение затрат, связанных с выполнением работ по оказанию бытовых услуг населению Пограничного муниципального района</t>
  </si>
  <si>
    <t>9999900050</t>
  </si>
  <si>
    <t>880</t>
  </si>
  <si>
    <t>Обеспечение проведения выборов и референдумов</t>
  </si>
  <si>
    <t>Организация проведения выборов</t>
  </si>
  <si>
    <t>Специальные расходы</t>
  </si>
  <si>
    <t>9999951200</t>
  </si>
  <si>
    <t>Судебная система</t>
  </si>
  <si>
    <t>Субвенции для финансового обеспечения государственных полномочий по составлению (изменению) списков кандидатов в присяжные заседатели федеральных судов общей юрисдикции</t>
  </si>
  <si>
    <t xml:space="preserve">Приложение 2   
к муниципальному правовому акту
Пограничного муниципального района                                                              </t>
  </si>
  <si>
    <t>Коды главных администраторов доходов бюджета муниципального района и бюджетов поселений - органов местного самоуправления Пограничного муниципального района, муниципальных учреждений и закрепляемые за ними виды (подвиды) доходов бюджета муниципального района и бюджетов поселений</t>
  </si>
  <si>
    <t>Код главного администратора</t>
  </si>
  <si>
    <t>Код дохода</t>
  </si>
  <si>
    <t>Главные администраторы</t>
  </si>
  <si>
    <t>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</si>
  <si>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</si>
  <si>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1 17 01050 05 0000 180</t>
  </si>
  <si>
    <t>Невыясненные поступления, зачисляемые в бюджеты муниципальных районов</t>
  </si>
  <si>
    <t>1 17 05050 05 0000 180</t>
  </si>
  <si>
    <t>Прочие неналоговые доходы бюджетов муниципальных районов</t>
  </si>
  <si>
    <t>2 02 15001 05 0000 151</t>
  </si>
  <si>
    <t>Дотации бюджетам муниципальных районов на выравнивание  бюджетной обеспеченности</t>
  </si>
  <si>
    <t>2 02 15002 05 0000 151</t>
  </si>
  <si>
    <t>Дотации бюджетам муниципальных районов на поддержку мер по обеспечению сбалансированности бюджетов</t>
  </si>
  <si>
    <t>2 08 05000 05 0000 180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</si>
  <si>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</si>
  <si>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Администрация Пограничного муниципального района Приморского края</t>
  </si>
  <si>
    <t>1 08 07150 01 1000 110</t>
  </si>
  <si>
    <t>Государственная пошлина за выдачу разрешения на установку рекламной конструкции (сумма платежа, перерасчеты, недоимка и задолженность по соответствующему платежу, в том числе по отмененному)</t>
  </si>
  <si>
    <t>1 08 07150 01 4000 110</t>
  </si>
  <si>
    <t>Государственная пошлина за выдачу разрешения на установку рекламной конструкции (прочие поступления)</t>
  </si>
  <si>
    <t xml:space="preserve">1 11 01050 05 0000 120
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</si>
  <si>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
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</si>
  <si>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</si>
  <si>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</si>
  <si>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</si>
  <si>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1 11 05093 05 0000 120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</si>
  <si>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муниципального района</t>
  </si>
  <si>
    <t>1 11 05313 05 0000 120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</si>
  <si>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</si>
  <si>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1 11 05325 05 0000 120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</si>
  <si>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</si>
  <si>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</si>
  <si>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</si>
  <si>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</si>
  <si>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</si>
  <si>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1 13 01540 05 0000 130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</si>
  <si>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районный бюджет</t>
  </si>
  <si>
    <t>1 13 02995 05 0000 130</t>
  </si>
  <si>
    <t>Прочие доходы от компенсации затрат бюджетов муниципальных районов</t>
  </si>
  <si>
    <t>1 14 01050 05 0000 410</t>
  </si>
  <si>
    <t>Доходы от продажи квартир, находящихся в собственности муниципальных районов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</si>
  <si>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</si>
  <si>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</si>
  <si>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</si>
  <si>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</si>
  <si>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</si>
  <si>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</si>
  <si>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</si>
  <si>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</si>
  <si>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и (или) земельных участков, государственная собственность на которые не разграничена и которые расположены в границах  межселенных территорий муниципального района</t>
  </si>
  <si>
    <t>1 14 06325 05 0000 430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</si>
  <si>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
</t>
  </si>
  <si>
    <t>1 16 51030 02 0000 140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</si>
  <si>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мцниципальных районов</t>
  </si>
  <si>
    <t>Прочие поступления от денежных взысканийй (штрафов) и иных сумм в возмещение ущерба, зачисляемые в бюджеты муниципальных районов</t>
  </si>
  <si>
    <t>1 17 05050 05 0020 180</t>
  </si>
  <si>
    <r>
      <t xml:space="preserve">Прочие неналоговые доходы бюджетов муниципальных районов </t>
    </r>
    <r>
      <rPr>
        <sz val="13"/>
        <rFont val="Calibri"/>
        <family val="2"/>
        <charset val="204"/>
      </rPr>
      <t xml:space="preserve">&lt;1&gt; </t>
    </r>
  </si>
  <si>
    <t>2 02 25064 05 0000 151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</si>
  <si>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</si>
  <si>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 xml:space="preserve">2 02 35120 05 0000 151
</t>
  </si>
  <si>
    <t>Субвенции бюджетам муниципальных районов на составление списков кандидатов в присяжные заседатели федеральных судов общей юрисдикции в Российской Федерации</t>
  </si>
  <si>
    <t>2 02 40014 05 0000 151</t>
  </si>
  <si>
    <t>Прочие доходы от компенсации затрат  бюджетов муниципальных районов</t>
  </si>
  <si>
    <t>2 02 30029 05 0000 151</t>
  </si>
  <si>
    <t xml:space="preserve"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</si>
  <si>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>2 07 05030 05 0000 180</t>
  </si>
  <si>
    <t>Прочие безвозмездные поступления в бюджеты муниципальных районов</t>
  </si>
  <si>
    <t>2 02 45144 05 0000 151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</si>
  <si>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</si>
  <si>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&lt;1&gt; прочие неналоговые доходы бюджетов муниципальных районов (в части доходов от платежей, взимаемых за право заключения договоров на установку и эксплуатацию рекламной конструкции</t>
  </si>
  <si>
    <t>Перечень,</t>
  </si>
  <si>
    <t>главных администраторов доходов бюджета муниципального района и бюджетов поселений - органов местного самоуправления Пограничного муниципального района, муниципальных  учреждений и закрепляемые за ними виды  (подвиды) доходов бюджета муниципального района и бюджетов поселений</t>
  </si>
  <si>
    <t xml:space="preserve">Приложение 3   
к муниципальному правовому акту
Пограничного муниципального района                                                              </t>
  </si>
  <si>
    <t xml:space="preserve">                                                                   Приложение № 4</t>
  </si>
  <si>
    <t xml:space="preserve">    Приложение № 5</t>
  </si>
  <si>
    <t xml:space="preserve">    Приложение № 6</t>
  </si>
  <si>
    <t>Приложение 7</t>
  </si>
  <si>
    <t xml:space="preserve">к муниципальному правовому акту </t>
  </si>
  <si>
    <t xml:space="preserve">                                                                                                        Пограничного муниципального района</t>
  </si>
  <si>
    <t>Приложение 11</t>
  </si>
  <si>
    <r>
      <t xml:space="preserve">                </t>
    </r>
    <r>
      <rPr>
        <u/>
        <sz val="12"/>
        <color theme="1"/>
        <rFont val="Times New Roman"/>
        <family val="1"/>
        <charset val="204"/>
      </rPr>
      <t>от 23.12.2016 №148-МПА</t>
    </r>
  </si>
  <si>
    <t>Распределение</t>
  </si>
  <si>
    <t xml:space="preserve"> бюджетных ассигнований по муниципальным программам Пограничного муниципального района на 2017 год</t>
  </si>
  <si>
    <t>в тыс.руб.</t>
  </si>
  <si>
    <t>№</t>
  </si>
  <si>
    <t>Наименование показателей</t>
  </si>
  <si>
    <t>Вед.</t>
  </si>
  <si>
    <t>Сумма на 2017 год</t>
  </si>
  <si>
    <t>01000000</t>
  </si>
  <si>
    <t>1.1.1</t>
  </si>
  <si>
    <t>Основное мероприятие "Финансовая поддержка субъектов малого и среднего предпринимательства"</t>
  </si>
  <si>
    <t>0100100000</t>
  </si>
  <si>
    <t>Мероприятия по поддержке развития малого и среднего предпринимательства</t>
  </si>
  <si>
    <t>1.1.2</t>
  </si>
  <si>
    <t>Основное мероприятие "Информационно-консультативная поддержка субъектов малого и среднего предпринимательства"</t>
  </si>
  <si>
    <t>0100200000</t>
  </si>
  <si>
    <t>2.1.1</t>
  </si>
  <si>
    <t>Основное мероприятие "Организация физкультурно-оздоровительной работы"</t>
  </si>
  <si>
    <t>0900100000</t>
  </si>
  <si>
    <t>Муниципальная программа "Профилактика экстремизма, терроризма и правонарушений на территории Пограничного муниципального района на 2017-2019 годы"</t>
  </si>
  <si>
    <t>3.1.1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</si>
  <si>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</si>
  <si>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</si>
  <si>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экстремизма, терроризма и правонарушений на территории Пограничного муниципального района</t>
  </si>
  <si>
    <t>4.1.1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</si>
  <si>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</si>
  <si>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</si>
  <si>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5.1.1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</si>
  <si>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</si>
  <si>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</t>
  </si>
  <si>
    <t>Муниципальная программа "Модернизация дорожной сети в Пограничном муниципальном районе на 2015-2017 годы"</t>
  </si>
  <si>
    <t>6.1.1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</si>
  <si>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</si>
  <si>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</si>
  <si>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</si>
  <si>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Муниципальная программа "Обеспечение доступным жильем и качественными услугами ЖКХ население Пограничного муниципального района на 2015-2017 годы"</t>
  </si>
  <si>
    <t>7.1</t>
  </si>
  <si>
    <t>Подпрограмма "Создание условий для обеспечения качественными услугами ЖКХ население Пограничного муниципального района</t>
  </si>
  <si>
    <t>7.1.1</t>
  </si>
  <si>
    <t>Основное мероприятие "Повышение качества и доступности предоставляемых населению услуг ЖКХ"</t>
  </si>
  <si>
    <t>2110100000</t>
  </si>
  <si>
    <t>7.1.2</t>
  </si>
  <si>
    <t>Основное мероприятие "Участие в государственной подпрограмме "Чистая вода"</t>
  </si>
  <si>
    <t>2110200000</t>
  </si>
  <si>
    <t>Субсидии бюджету Пограничного городского поселения на проектирование, строительство объектов системы водоснабжения пгп. Пограничный</t>
  </si>
  <si>
    <t>7.2</t>
  </si>
  <si>
    <t>Подпрограмма "Энергосбережение и повышение энергетической эффективности на территории Пограничного муниципального района"</t>
  </si>
  <si>
    <t>7.2.1</t>
  </si>
  <si>
    <t>Основное мероприятие "Энергосбережение и повышение энергетической эффективности"</t>
  </si>
  <si>
    <t>2120100000</t>
  </si>
  <si>
    <t>Мероприятия муниципальной программы "Обеспечение доступным жильем и качественными услугами ЖКХ населения Пограничного муниципального района"</t>
  </si>
  <si>
    <t>21900000000</t>
  </si>
  <si>
    <t>8.1</t>
  </si>
  <si>
    <t>8.1.1</t>
  </si>
  <si>
    <t>Основное мероприятие "Организация предоставления государственных и муниципальных услуг в МФЦ"</t>
  </si>
  <si>
    <t>2410100000</t>
  </si>
  <si>
    <t>Субсидии из краевого бюджета на содержание на содержание многофункциональных центров предоставления государственных и муниципальных услуг</t>
  </si>
  <si>
    <t>8.2</t>
  </si>
  <si>
    <t>Подпрограмма "Развитие информационных систем"</t>
  </si>
  <si>
    <t>8.2.1</t>
  </si>
  <si>
    <t>Основное мероприятия " Обеспечение бесперебойной работы структурных подразделений администрации ПМР в системе межведомственного электронного взаимодействия"</t>
  </si>
  <si>
    <t>2420100000</t>
  </si>
  <si>
    <t>Основное мероприятия " Создание объедененного официального сайта для информационного освещения деятельности ОМСУ"</t>
  </si>
  <si>
    <t>2420200000</t>
  </si>
  <si>
    <t>Мероприятия по созданиию объедененного сайта ОМСУ</t>
  </si>
  <si>
    <t>8.3</t>
  </si>
  <si>
    <t>Мероприятия муниципальной программы "Информационное общество Пограничного муниципального района"</t>
  </si>
  <si>
    <t>9.1</t>
  </si>
  <si>
    <t>9.1.1</t>
  </si>
  <si>
    <t>Основное мероприятие «Организация деятельности учреждений культуры»</t>
  </si>
  <si>
    <t>2510100000</t>
  </si>
  <si>
    <t>Субвенции на сохранение, использование и популяризацию объектов культурного наследия, расположенные на территориях поселений</t>
  </si>
  <si>
    <t>9.1.2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</si>
  <si>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</si>
  <si>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</si>
  <si>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9.1.3</t>
  </si>
  <si>
    <t>Основное мероприятие: Организация и участие в фестивалях и конкурсах различного уровня"</t>
  </si>
  <si>
    <t>2510300000</t>
  </si>
  <si>
    <t>Основное мероприятие "Укрепление материально-технической базы муниципальных учреждений"</t>
  </si>
  <si>
    <t>2510400000</t>
  </si>
  <si>
    <t>9.2</t>
  </si>
  <si>
    <t>9.2.1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</si>
  <si>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</si>
  <si>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</si>
  <si>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9.2.2</t>
  </si>
  <si>
    <t>Основное мероприятие «Создание условий для развития и самореализации одаренных детей»</t>
  </si>
  <si>
    <t>2520200000</t>
  </si>
  <si>
    <t>9.3</t>
  </si>
  <si>
    <t>9.3.1</t>
  </si>
  <si>
    <t>Основное мероприятие «Обеспечение деятельности  библиотек»</t>
  </si>
  <si>
    <t>2530100000</t>
  </si>
  <si>
    <t>9.3.2</t>
  </si>
  <si>
    <t>Основное мероприятие "Создание единого нформационного поля"</t>
  </si>
  <si>
    <t>2530200000</t>
  </si>
  <si>
    <t>2530300000</t>
  </si>
  <si>
    <t>Основное мероприятие "Мероприятия по обеспечению безопасности обслуживания населения и сохранности библиотечных фондов"</t>
  </si>
  <si>
    <t>2530400000</t>
  </si>
  <si>
    <t>Основное мероприятие "Создание условий для инновационной деятельности библиотек"</t>
  </si>
  <si>
    <t>2530500000</t>
  </si>
  <si>
    <t>9.4</t>
  </si>
  <si>
    <t>9.4.1</t>
  </si>
  <si>
    <t>Основное мероприятие "Мероприятия, содействующие гражданско-патриотическому воспитанию и повышению общественно-значимой активности молодежи</t>
  </si>
  <si>
    <t>2540100000</t>
  </si>
  <si>
    <t>9.5</t>
  </si>
  <si>
    <t>Подпрограмма "Доступная среда"</t>
  </si>
  <si>
    <t>9.5.1</t>
  </si>
  <si>
    <t>Основное мероприятие «Мероприятия по адаптации приоритетных объектов социальной инфраструктуры для обеспечения доступности и получения услуг инвалидами и другими маломобильными группами населения»</t>
  </si>
  <si>
    <t>2550100000</t>
  </si>
  <si>
    <t>9.6</t>
  </si>
  <si>
    <t>9.6.1</t>
  </si>
  <si>
    <t>Основное мероприятие "Осуществление руководства и управления в сфере культуры"</t>
  </si>
  <si>
    <t>0560100000</t>
  </si>
  <si>
    <t>10.1</t>
  </si>
  <si>
    <t>10.1.1</t>
  </si>
  <si>
    <t>Основное мероприятие «Реализация образовательных программ дошкольного образования»</t>
  </si>
  <si>
    <t>2610100000</t>
  </si>
  <si>
    <t>10.1.2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</si>
  <si>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</si>
  <si>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</si>
  <si>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10.1.3</t>
  </si>
  <si>
    <t>Основное мероприятие "Укрепление материально-технической базы дошкольных образовательных учреждений"</t>
  </si>
  <si>
    <t>2610300000</t>
  </si>
  <si>
    <t>Мероприятия по обеспечению безопасности муниципальных учреждений</t>
  </si>
  <si>
    <t>10.2</t>
  </si>
  <si>
    <t>10.2.1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</si>
  <si>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</si>
  <si>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</si>
  <si>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</si>
  <si>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10.2.2</t>
  </si>
  <si>
    <t>Основное мероприятие «Присмотр и уход за детьми в муниципальных образовательных учреждегниях»</t>
  </si>
  <si>
    <t>2620200000</t>
  </si>
  <si>
    <t>10.2.3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</si>
  <si>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</si>
  <si>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</si>
  <si>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</si>
  <si>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</si>
  <si>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10.3</t>
  </si>
  <si>
    <t>10.3.1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</si>
  <si>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</si>
  <si>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</si>
  <si>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10.3.2</t>
  </si>
  <si>
    <t>Основное мероприятие «Организация и обеспечение отдыха и оздоровления детей и подростков»</t>
  </si>
  <si>
    <t>2630200000</t>
  </si>
  <si>
    <t>2630300000</t>
  </si>
  <si>
    <t>10.3.3</t>
  </si>
  <si>
    <t>Основное мероприятие «Мероприятия, направленные на военно-патриотическое воспитание детей и молодежи»</t>
  </si>
  <si>
    <t>2630400000</t>
  </si>
  <si>
    <t>10.4</t>
  </si>
  <si>
    <t>10.4.1</t>
  </si>
  <si>
    <t>Основное мероприятие «Создание условий для развития и самореализации доаренных детей»</t>
  </si>
  <si>
    <t>2640100000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</si>
  <si>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</si>
  <si>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</si>
  <si>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11.1</t>
  </si>
  <si>
    <t>Подпрограмма Создание геоинформационной системы адресного реестра в Пограничном муниципальном районе"</t>
  </si>
  <si>
    <t>11.1.1</t>
  </si>
  <si>
    <t>Основное мероприятие "Формирование единой цифровой топографической основы территории пгп.Пограничный""</t>
  </si>
  <si>
    <t>2710100000</t>
  </si>
  <si>
    <t>11.2</t>
  </si>
  <si>
    <t>11.2.1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</si>
  <si>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</si>
  <si>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</si>
  <si>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11.3.1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</si>
  <si>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</si>
  <si>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</si>
  <si>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289020160</t>
  </si>
  <si>
    <t>1 11 05013 05 0000 120</t>
  </si>
  <si>
    <t>1 14 06013 05 0000 430</t>
  </si>
  <si>
    <t>Расходы, связанные с исполнением решений, принятых судебными органами</t>
  </si>
  <si>
    <t>9990000020</t>
  </si>
  <si>
    <t>830</t>
  </si>
  <si>
    <t>Исполнение судебных актов</t>
  </si>
  <si>
    <t>2520300000</t>
  </si>
  <si>
    <t>от 01.09.2017   № 183-МПА</t>
  </si>
  <si>
    <t>от 01.09.2017  № 183-МПА</t>
  </si>
  <si>
    <r>
      <t xml:space="preserve">          </t>
    </r>
    <r>
      <rPr>
        <u/>
        <sz val="12"/>
        <color theme="1"/>
        <rFont val="Times New Roman"/>
        <family val="1"/>
        <charset val="204"/>
      </rPr>
      <t>от 01.09.2017  № 183-МПА</t>
    </r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</si>
</sst>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(* #,##0.00_);_(* \(#,##0.00\);_(* \-??_);_(@_)"/>
    <numFmt numFmtId="165" formatCode="_-* #,##0.00_р_._-;\-* #,##0.00_р_._-;_-* \-??_р_._-;_-@_-"/>
    <numFmt numFmtId="166" formatCode="00000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5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53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3"/>
      <name val="Times New Roman"/>
      <family val="1"/>
      <charset val="1"/>
    </font>
    <font>
      <b/>
      <sz val="13"/>
      <name val="Times New Roman"/>
      <family val="1"/>
      <charset val="1"/>
    </font>
    <font>
      <sz val="13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1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248">
    <xf numFmtId="0" fontId="0" fillId="0" borderId="0" xfId="0"/>
    <xf numFmtId="0" fontId="0" fillId="0" borderId="0" xfId="0" applyFill="1"/>
    <xf numFmtId="0" fontId="8" fillId="0" borderId="0" xfId="0" applyFont="1" applyAlignment="1">
      <alignment horizontal="right" indent="15"/>
    </xf>
    <xf numFmtId="0" fontId="9" fillId="0" borderId="0" xfId="0" applyFont="1" applyAlignment="1">
      <alignment horizont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top" wrapText="1"/>
    </xf>
    <xf numFmtId="0" fontId="9" fillId="0" borderId="1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justify" vertical="top" wrapText="1"/>
    </xf>
    <xf numFmtId="0" fontId="10" fillId="0" borderId="2" xfId="0" applyFont="1" applyBorder="1" applyAlignment="1">
      <alignment vertic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top" wrapText="1"/>
    </xf>
    <xf numFmtId="0" fontId="11" fillId="0" borderId="0" xfId="0" applyFont="1" applyFill="1"/>
    <xf numFmtId="164" fontId="11" fillId="0" borderId="0" xfId="1" applyNumberFormat="1" applyFont="1" applyFill="1" applyBorder="1" applyAlignment="1" applyProtection="1">
      <alignment horizontal="right"/>
    </xf>
    <xf numFmtId="164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2" applyNumberFormat="1" applyFont="1" applyFill="1" applyBorder="1" applyAlignment="1">
      <alignment horizontal="center" vertical="center" wrapText="1" shrinkToFit="1"/>
    </xf>
    <xf numFmtId="4" fontId="11" fillId="0" borderId="1" xfId="2" applyNumberFormat="1" applyFont="1" applyFill="1" applyBorder="1" applyAlignment="1">
      <alignment horizontal="center" vertical="center"/>
    </xf>
    <xf numFmtId="0" fontId="11" fillId="0" borderId="0" xfId="2" applyFont="1" applyFill="1" applyAlignment="1"/>
    <xf numFmtId="0" fontId="11" fillId="0" borderId="1" xfId="0" applyFont="1" applyFill="1" applyBorder="1" applyAlignment="1">
      <alignment horizontal="left" vertical="center" wrapText="1" shrinkToFit="1"/>
    </xf>
    <xf numFmtId="4" fontId="11" fillId="0" borderId="1" xfId="1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3" fillId="0" borderId="0" xfId="2" applyFont="1" applyFill="1" applyAlignment="1"/>
    <xf numFmtId="0" fontId="11" fillId="0" borderId="1" xfId="0" applyFont="1" applyFill="1" applyBorder="1" applyAlignment="1">
      <alignment vertical="top" wrapText="1" shrinkToFit="1"/>
    </xf>
    <xf numFmtId="0" fontId="2" fillId="0" borderId="1" xfId="0" applyFont="1" applyFill="1" applyBorder="1" applyAlignment="1">
      <alignment horizontal="left" vertical="center" wrapText="1"/>
    </xf>
    <xf numFmtId="0" fontId="7" fillId="0" borderId="0" xfId="2" applyFont="1" applyFill="1" applyAlignment="1">
      <alignment vertical="top"/>
    </xf>
    <xf numFmtId="2" fontId="7" fillId="0" borderId="0" xfId="2" applyNumberFormat="1" applyFont="1" applyFill="1" applyAlignment="1">
      <alignment horizontal="center"/>
    </xf>
    <xf numFmtId="0" fontId="7" fillId="0" borderId="0" xfId="2" applyFont="1" applyFill="1" applyAlignment="1"/>
    <xf numFmtId="0" fontId="7" fillId="0" borderId="0" xfId="2" applyFont="1" applyFill="1" applyBorder="1" applyAlignment="1">
      <alignment horizontal="lef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vertical="top"/>
    </xf>
    <xf numFmtId="2" fontId="7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/>
    <xf numFmtId="0" fontId="7" fillId="0" borderId="0" xfId="2" applyFont="1" applyFill="1" applyAlignment="1">
      <alignment horizontal="left" vertical="top"/>
    </xf>
    <xf numFmtId="0" fontId="7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 vertical="top" wrapText="1"/>
    </xf>
    <xf numFmtId="164" fontId="7" fillId="0" borderId="0" xfId="1" applyNumberFormat="1" applyFont="1" applyFill="1" applyBorder="1" applyAlignment="1" applyProtection="1">
      <alignment horizontal="right"/>
    </xf>
    <xf numFmtId="164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49" fontId="7" fillId="0" borderId="1" xfId="2" applyNumberFormat="1" applyFont="1" applyFill="1" applyBorder="1" applyAlignment="1">
      <alignment horizontal="center" vertical="center" wrapText="1" shrinkToFit="1"/>
    </xf>
    <xf numFmtId="4" fontId="7" fillId="0" borderId="1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wrapText="1" shrinkToFit="1"/>
    </xf>
    <xf numFmtId="4" fontId="7" fillId="0" borderId="1" xfId="1" applyNumberFormat="1" applyFont="1" applyFill="1" applyBorder="1" applyAlignment="1" applyProtection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4" fontId="14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 shrinkToFit="1"/>
    </xf>
    <xf numFmtId="49" fontId="7" fillId="0" borderId="1" xfId="2" applyNumberFormat="1" applyFont="1" applyFill="1" applyBorder="1" applyAlignment="1">
      <alignment horizontal="center" vertical="top" wrapText="1" shrinkToFit="1"/>
    </xf>
    <xf numFmtId="2" fontId="7" fillId="0" borderId="1" xfId="1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shrinkToFit="1"/>
    </xf>
    <xf numFmtId="49" fontId="7" fillId="0" borderId="1" xfId="2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0" xfId="2" applyFont="1" applyFill="1" applyAlignment="1">
      <alignment horizontal="left"/>
    </xf>
    <xf numFmtId="0" fontId="15" fillId="0" borderId="0" xfId="2" applyFont="1" applyFill="1" applyAlignment="1"/>
    <xf numFmtId="2" fontId="7" fillId="0" borderId="1" xfId="2" applyNumberFormat="1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center" wrapText="1"/>
    </xf>
    <xf numFmtId="165" fontId="7" fillId="0" borderId="0" xfId="2" applyNumberFormat="1" applyFont="1" applyFill="1" applyAlignment="1">
      <alignment horizontal="center"/>
    </xf>
    <xf numFmtId="0" fontId="7" fillId="0" borderId="0" xfId="2" applyFont="1" applyFill="1" applyBorder="1" applyAlignment="1">
      <alignment horizontal="center" wrapText="1"/>
    </xf>
    <xf numFmtId="0" fontId="5" fillId="0" borderId="0" xfId="0" applyFont="1" applyFill="1"/>
    <xf numFmtId="0" fontId="5" fillId="0" borderId="0" xfId="2" applyFont="1" applyFill="1" applyBorder="1" applyAlignment="1">
      <alignment horizontal="left"/>
    </xf>
    <xf numFmtId="0" fontId="6" fillId="0" borderId="0" xfId="0" applyFont="1" applyFill="1"/>
    <xf numFmtId="0" fontId="5" fillId="0" borderId="0" xfId="0" applyFont="1" applyFill="1" applyAlignment="1">
      <alignment horizontal="right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justify" wrapText="1"/>
    </xf>
    <xf numFmtId="4" fontId="6" fillId="0" borderId="4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2" fontId="7" fillId="0" borderId="1" xfId="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49" fontId="7" fillId="0" borderId="0" xfId="2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8" fillId="0" borderId="2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justify" vertical="top" wrapText="1"/>
    </xf>
    <xf numFmtId="0" fontId="5" fillId="0" borderId="0" xfId="0" applyFont="1" applyFill="1" applyAlignment="1"/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justify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1" fillId="0" borderId="0" xfId="0" applyFont="1" applyFill="1" applyAlignment="1">
      <alignment horizontal="left" vertical="center" wrapText="1"/>
    </xf>
    <xf numFmtId="49" fontId="21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/>
    <xf numFmtId="49" fontId="0" fillId="0" borderId="0" xfId="0" applyNumberFormat="1" applyFill="1" applyAlignment="1">
      <alignment horizontal="left"/>
    </xf>
    <xf numFmtId="0" fontId="0" fillId="0" borderId="0" xfId="0" applyFill="1" applyAlignment="1">
      <alignment horizontal="center"/>
    </xf>
    <xf numFmtId="0" fontId="22" fillId="0" borderId="0" xfId="0" applyFont="1" applyFill="1" applyAlignment="1">
      <alignment horizontal="right" wrapText="1"/>
    </xf>
    <xf numFmtId="0" fontId="23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right" wrapText="1"/>
    </xf>
    <xf numFmtId="49" fontId="24" fillId="0" borderId="1" xfId="0" applyNumberFormat="1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justify" vertical="top" wrapText="1"/>
    </xf>
    <xf numFmtId="0" fontId="25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24" fillId="0" borderId="1" xfId="0" applyFont="1" applyBorder="1" applyAlignment="1">
      <alignment horizontal="justify" vertical="top"/>
    </xf>
    <xf numFmtId="0" fontId="3" fillId="0" borderId="0" xfId="0" applyFont="1" applyFill="1" applyBorder="1" applyAlignment="1">
      <alignment horizontal="justify" vertical="top" wrapText="1"/>
    </xf>
    <xf numFmtId="0" fontId="5" fillId="0" borderId="0" xfId="0" applyFont="1" applyFill="1" applyAlignment="1">
      <alignment wrapText="1"/>
    </xf>
    <xf numFmtId="0" fontId="25" fillId="0" borderId="1" xfId="0" applyFont="1" applyFill="1" applyBorder="1" applyAlignment="1">
      <alignment horizontal="justify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justify" vertical="top" wrapText="1"/>
    </xf>
    <xf numFmtId="0" fontId="24" fillId="0" borderId="1" xfId="0" applyFont="1" applyBorder="1" applyAlignment="1">
      <alignment horizontal="left" vertical="top"/>
    </xf>
    <xf numFmtId="0" fontId="24" fillId="0" borderId="1" xfId="0" applyNumberFormat="1" applyFont="1" applyBorder="1" applyAlignment="1">
      <alignment horizontal="justify" vertical="top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0" xfId="0" applyNumberFormat="1" applyFill="1"/>
    <xf numFmtId="0" fontId="24" fillId="0" borderId="1" xfId="0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justify"/>
    </xf>
    <xf numFmtId="0" fontId="6" fillId="0" borderId="0" xfId="0" applyFont="1" applyFill="1" applyAlignment="1">
      <alignment wrapText="1"/>
    </xf>
    <xf numFmtId="0" fontId="27" fillId="0" borderId="0" xfId="0" applyFont="1" applyFill="1"/>
    <xf numFmtId="49" fontId="24" fillId="0" borderId="5" xfId="0" applyNumberFormat="1" applyFont="1" applyFill="1" applyBorder="1" applyAlignment="1">
      <alignment horizontal="left" vertical="top" wrapText="1"/>
    </xf>
    <xf numFmtId="0" fontId="24" fillId="0" borderId="5" xfId="0" applyFont="1" applyFill="1" applyBorder="1" applyAlignment="1">
      <alignment horizontal="left" vertical="top"/>
    </xf>
    <xf numFmtId="0" fontId="24" fillId="0" borderId="5" xfId="0" applyFont="1" applyBorder="1" applyAlignment="1">
      <alignment horizontal="justify" vertical="top"/>
    </xf>
    <xf numFmtId="49" fontId="24" fillId="0" borderId="0" xfId="0" applyNumberFormat="1" applyFont="1" applyFill="1" applyAlignment="1">
      <alignment horizontal="left"/>
    </xf>
    <xf numFmtId="0" fontId="24" fillId="0" borderId="0" xfId="0" applyFont="1" applyFill="1" applyAlignment="1">
      <alignment horizontal="center"/>
    </xf>
    <xf numFmtId="0" fontId="24" fillId="0" borderId="0" xfId="0" applyFont="1" applyFill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16" fillId="0" borderId="0" xfId="0" applyFont="1" applyFill="1" applyAlignment="1"/>
    <xf numFmtId="0" fontId="0" fillId="0" borderId="0" xfId="0" applyFont="1" applyFill="1"/>
    <xf numFmtId="0" fontId="3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shrinkToFit="1"/>
    </xf>
    <xf numFmtId="4" fontId="33" fillId="0" borderId="1" xfId="0" applyNumberFormat="1" applyFont="1" applyFill="1" applyBorder="1" applyAlignment="1">
      <alignment horizontal="center" vertical="center" wrapText="1"/>
    </xf>
    <xf numFmtId="49" fontId="34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top" wrapText="1"/>
    </xf>
    <xf numFmtId="49" fontId="35" fillId="0" borderId="1" xfId="0" applyNumberFormat="1" applyFont="1" applyFill="1" applyBorder="1" applyAlignment="1">
      <alignment horizontal="center" vertical="center" shrinkToFit="1"/>
    </xf>
    <xf numFmtId="4" fontId="35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34" fillId="0" borderId="6" xfId="0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left" vertical="center" wrapText="1"/>
    </xf>
    <xf numFmtId="49" fontId="33" fillId="0" borderId="1" xfId="0" applyNumberFormat="1" applyFont="1" applyFill="1" applyBorder="1" applyAlignment="1">
      <alignment horizontal="center" vertical="center" shrinkToFit="1"/>
    </xf>
    <xf numFmtId="4" fontId="33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left" vertical="top" wrapText="1"/>
    </xf>
    <xf numFmtId="49" fontId="32" fillId="0" borderId="1" xfId="0" applyNumberFormat="1" applyFont="1" applyFill="1" applyBorder="1" applyAlignment="1">
      <alignment horizontal="left" vertical="center" wrapText="1"/>
    </xf>
    <xf numFmtId="49" fontId="34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/>
    <xf numFmtId="0" fontId="34" fillId="0" borderId="1" xfId="0" applyFont="1" applyFill="1" applyBorder="1" applyAlignment="1">
      <alignment vertical="center" wrapText="1"/>
    </xf>
    <xf numFmtId="0" fontId="0" fillId="0" borderId="1" xfId="0" applyFont="1" applyFill="1" applyBorder="1"/>
    <xf numFmtId="49" fontId="2" fillId="0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vertical="center" wrapText="1"/>
    </xf>
    <xf numFmtId="0" fontId="34" fillId="0" borderId="9" xfId="0" applyFont="1" applyFill="1" applyBorder="1" applyAlignment="1">
      <alignment vertical="center" wrapText="1"/>
    </xf>
    <xf numFmtId="0" fontId="34" fillId="0" borderId="1" xfId="0" applyFont="1" applyFill="1" applyBorder="1"/>
    <xf numFmtId="49" fontId="34" fillId="0" borderId="1" xfId="0" applyNumberFormat="1" applyFont="1" applyFill="1" applyBorder="1" applyAlignment="1">
      <alignment horizontal="center" vertical="center" shrinkToFit="1"/>
    </xf>
    <xf numFmtId="0" fontId="32" fillId="0" borderId="10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top" wrapText="1"/>
    </xf>
    <xf numFmtId="0" fontId="34" fillId="0" borderId="8" xfId="0" applyFont="1" applyFill="1" applyBorder="1" applyAlignment="1">
      <alignment vertical="top" wrapText="1"/>
    </xf>
    <xf numFmtId="49" fontId="34" fillId="0" borderId="8" xfId="2" applyNumberFormat="1" applyFont="1" applyFill="1" applyBorder="1" applyAlignment="1">
      <alignment horizontal="center" vertical="center" wrapText="1" shrinkToFit="1"/>
    </xf>
    <xf numFmtId="0" fontId="34" fillId="0" borderId="8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left" vertical="center" wrapText="1" shrinkToFit="1"/>
    </xf>
    <xf numFmtId="0" fontId="27" fillId="0" borderId="1" xfId="0" applyFont="1" applyFill="1" applyBorder="1"/>
    <xf numFmtId="0" fontId="36" fillId="0" borderId="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24" fillId="0" borderId="1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/>
    </xf>
    <xf numFmtId="4" fontId="36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wrapText="1" shrinkToFit="1"/>
    </xf>
    <xf numFmtId="0" fontId="32" fillId="0" borderId="1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center" vertical="center"/>
    </xf>
    <xf numFmtId="0" fontId="37" fillId="0" borderId="0" xfId="2" applyFont="1" applyFill="1" applyAlignment="1"/>
    <xf numFmtId="0" fontId="5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49" fontId="28" fillId="0" borderId="5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5" fillId="0" borderId="0" xfId="2" applyFont="1" applyFill="1" applyBorder="1" applyAlignment="1">
      <alignment horizontal="right"/>
    </xf>
    <xf numFmtId="0" fontId="17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right"/>
    </xf>
    <xf numFmtId="0" fontId="5" fillId="0" borderId="0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 vertical="top"/>
    </xf>
    <xf numFmtId="0" fontId="22" fillId="0" borderId="0" xfId="0" applyFont="1" applyFill="1" applyAlignment="1">
      <alignment horizontal="right"/>
    </xf>
    <xf numFmtId="0" fontId="16" fillId="0" borderId="0" xfId="0" applyFont="1" applyFill="1" applyAlignment="1">
      <alignment horizontal="left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wrapText="1"/>
    </xf>
  </cellXfs>
  <cellStyles count="3">
    <cellStyle name="Обычный" xfId="0" builtinId="0"/>
    <cellStyle name="Обычный_Приложение 6, 7 раздел подраздел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1619250</xdr:colOff>
      <xdr:row>7</xdr:row>
      <xdr:rowOff>0</xdr:rowOff>
    </xdr:from>
    <xdr:to>
      <xdr:col>3</xdr:col>
      <xdr:colOff>0</xdr:colOff>
      <xdr:row>9</xdr:row>
      <xdr:rowOff>571500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4191000" y="2257425"/>
          <a:ext cx="2390775" cy="22098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10</xdr:row>
      <xdr:rowOff>152400</xdr:rowOff>
    </xdr:to>
    <xdr:sp macro="" textlink="" fLocksText="0">
      <xdr:nvSpPr>
        <xdr:cNvPr id="3" name="Text Box 1"/>
        <xdr:cNvSpPr txBox="1">
          <a:spLocks noChangeArrowheads="1"/>
        </xdr:cNvSpPr>
      </xdr:nvSpPr>
      <xdr:spPr bwMode="auto">
        <a:xfrm>
          <a:off x="4095750" y="2257425"/>
          <a:ext cx="2314575" cy="23622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4" name="Text Box 1"/>
        <xdr:cNvSpPr txBox="1">
          <a:spLocks noChangeArrowheads="1"/>
        </xdr:cNvSpPr>
      </xdr:nvSpPr>
      <xdr:spPr bwMode="auto">
        <a:xfrm>
          <a:off x="4191000" y="2257425"/>
          <a:ext cx="2390775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5" name="Text Box 1"/>
        <xdr:cNvSpPr txBox="1">
          <a:spLocks noChangeArrowheads="1"/>
        </xdr:cNvSpPr>
      </xdr:nvSpPr>
      <xdr:spPr bwMode="auto">
        <a:xfrm>
          <a:off x="4095750" y="22574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6" name="Text Box 1"/>
        <xdr:cNvSpPr txBox="1">
          <a:spLocks noChangeArrowheads="1"/>
        </xdr:cNvSpPr>
      </xdr:nvSpPr>
      <xdr:spPr bwMode="auto">
        <a:xfrm>
          <a:off x="4191000" y="2257425"/>
          <a:ext cx="2390775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7" name="Text Box 1"/>
        <xdr:cNvSpPr txBox="1">
          <a:spLocks noChangeArrowheads="1"/>
        </xdr:cNvSpPr>
      </xdr:nvSpPr>
      <xdr:spPr bwMode="auto">
        <a:xfrm>
          <a:off x="4095750" y="22574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1619250</xdr:colOff>
      <xdr:row>8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4191000" y="2314575"/>
          <a:ext cx="2390775" cy="22383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11</xdr:row>
      <xdr:rowOff>152400</xdr:rowOff>
    </xdr:to>
    <xdr:sp macro="" textlink="" fLocksText="0">
      <xdr:nvSpPr>
        <xdr:cNvPr id="3" name="Text Box 1"/>
        <xdr:cNvSpPr txBox="1">
          <a:spLocks noChangeArrowheads="1"/>
        </xdr:cNvSpPr>
      </xdr:nvSpPr>
      <xdr:spPr bwMode="auto">
        <a:xfrm>
          <a:off x="4095750" y="2314575"/>
          <a:ext cx="2314575" cy="23907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8</xdr:row>
      <xdr:rowOff>0</xdr:rowOff>
    </xdr:from>
    <xdr:to>
      <xdr:col>3</xdr:col>
      <xdr:colOff>0</xdr:colOff>
      <xdr:row>11</xdr:row>
      <xdr:rowOff>571500</xdr:rowOff>
    </xdr:to>
    <xdr:sp macro="" textlink="" fLocksText="0">
      <xdr:nvSpPr>
        <xdr:cNvPr id="4" name="Text Box 1"/>
        <xdr:cNvSpPr txBox="1">
          <a:spLocks noChangeArrowheads="1"/>
        </xdr:cNvSpPr>
      </xdr:nvSpPr>
      <xdr:spPr bwMode="auto">
        <a:xfrm>
          <a:off x="4191000" y="2314575"/>
          <a:ext cx="2390775" cy="28098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12</xdr:row>
      <xdr:rowOff>0</xdr:rowOff>
    </xdr:to>
    <xdr:sp macro="" textlink="" fLocksText="0">
      <xdr:nvSpPr>
        <xdr:cNvPr id="5" name="Text Box 1"/>
        <xdr:cNvSpPr txBox="1">
          <a:spLocks noChangeArrowheads="1"/>
        </xdr:cNvSpPr>
      </xdr:nvSpPr>
      <xdr:spPr bwMode="auto">
        <a:xfrm>
          <a:off x="4095750" y="2314575"/>
          <a:ext cx="2314575" cy="2895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8</xdr:row>
      <xdr:rowOff>0</xdr:rowOff>
    </xdr:from>
    <xdr:to>
      <xdr:col>3</xdr:col>
      <xdr:colOff>0</xdr:colOff>
      <xdr:row>11</xdr:row>
      <xdr:rowOff>571500</xdr:rowOff>
    </xdr:to>
    <xdr:sp macro="" textlink="" fLocksText="0">
      <xdr:nvSpPr>
        <xdr:cNvPr id="6" name="Text Box 1"/>
        <xdr:cNvSpPr txBox="1">
          <a:spLocks noChangeArrowheads="1"/>
        </xdr:cNvSpPr>
      </xdr:nvSpPr>
      <xdr:spPr bwMode="auto">
        <a:xfrm>
          <a:off x="4191000" y="2314575"/>
          <a:ext cx="2390775" cy="28098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12</xdr:row>
      <xdr:rowOff>0</xdr:rowOff>
    </xdr:to>
    <xdr:sp macro="" textlink="" fLocksText="0">
      <xdr:nvSpPr>
        <xdr:cNvPr id="7" name="Text Box 1"/>
        <xdr:cNvSpPr txBox="1">
          <a:spLocks noChangeArrowheads="1"/>
        </xdr:cNvSpPr>
      </xdr:nvSpPr>
      <xdr:spPr bwMode="auto">
        <a:xfrm>
          <a:off x="4095750" y="2314575"/>
          <a:ext cx="2314575" cy="28956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zoomScaleNormal="100" workbookViewId="0">
      <selection activeCell="C20" sqref="C20"/>
    </sheetView>
  </sheetViews>
  <sheetFormatPr defaultRowHeight="15"/>
  <cols>
    <col min="1" max="1" width="28" customWidth="1"/>
    <col min="2" max="2" width="41.5703125" customWidth="1"/>
    <col min="3" max="3" width="27.140625" customWidth="1"/>
  </cols>
  <sheetData>
    <row r="1" spans="1:3" ht="15.75">
      <c r="A1" s="90"/>
      <c r="B1" s="222" t="s">
        <v>410</v>
      </c>
      <c r="C1" s="222"/>
    </row>
    <row r="2" spans="1:3" ht="15.75">
      <c r="A2" s="90"/>
      <c r="B2" s="222" t="s">
        <v>411</v>
      </c>
      <c r="C2" s="222"/>
    </row>
    <row r="3" spans="1:3" ht="15.75">
      <c r="A3" s="90"/>
      <c r="B3" s="222" t="s">
        <v>25</v>
      </c>
      <c r="C3" s="222"/>
    </row>
    <row r="4" spans="1:3" ht="15.75">
      <c r="A4" s="90"/>
      <c r="B4" s="223" t="s">
        <v>749</v>
      </c>
      <c r="C4" s="222"/>
    </row>
    <row r="5" spans="1:3" ht="15.75">
      <c r="A5" s="90"/>
      <c r="B5" s="90"/>
      <c r="C5" s="90"/>
    </row>
    <row r="6" spans="1:3" ht="15.75">
      <c r="A6" s="116"/>
      <c r="B6" s="116"/>
      <c r="C6" s="116"/>
    </row>
    <row r="7" spans="1:3" ht="15.75">
      <c r="A7" s="92"/>
      <c r="B7" s="222" t="s">
        <v>410</v>
      </c>
      <c r="C7" s="222"/>
    </row>
    <row r="8" spans="1:3" ht="15.75">
      <c r="A8" s="90"/>
      <c r="B8" s="222" t="s">
        <v>411</v>
      </c>
      <c r="C8" s="222"/>
    </row>
    <row r="9" spans="1:3" ht="15.75">
      <c r="A9" s="90"/>
      <c r="B9" s="222" t="s">
        <v>25</v>
      </c>
      <c r="C9" s="222"/>
    </row>
    <row r="10" spans="1:3" ht="15.75">
      <c r="A10" s="90"/>
      <c r="B10" s="223" t="s">
        <v>450</v>
      </c>
      <c r="C10" s="222"/>
    </row>
    <row r="11" spans="1:3" ht="15.75">
      <c r="A11" s="90"/>
      <c r="B11" s="90"/>
      <c r="C11" s="90"/>
    </row>
    <row r="12" spans="1:3" ht="18.75">
      <c r="A12" s="224" t="s">
        <v>412</v>
      </c>
      <c r="B12" s="224"/>
      <c r="C12" s="224"/>
    </row>
    <row r="13" spans="1:3" ht="30.75" customHeight="1">
      <c r="A13" s="225" t="s">
        <v>482</v>
      </c>
      <c r="B13" s="225"/>
      <c r="C13" s="225"/>
    </row>
    <row r="14" spans="1:3" ht="15.75">
      <c r="A14" s="114"/>
      <c r="B14" s="114"/>
      <c r="C14" s="114"/>
    </row>
    <row r="15" spans="1:3" ht="15.75">
      <c r="A15" s="114"/>
      <c r="B15" s="114"/>
      <c r="C15" s="114"/>
    </row>
    <row r="16" spans="1:3" ht="15.75">
      <c r="A16" s="90"/>
      <c r="B16" s="90"/>
      <c r="C16" s="93" t="s">
        <v>83</v>
      </c>
    </row>
    <row r="17" spans="1:3" ht="47.25">
      <c r="A17" s="94" t="s">
        <v>21</v>
      </c>
      <c r="B17" s="94" t="s">
        <v>22</v>
      </c>
      <c r="C17" s="94" t="s">
        <v>30</v>
      </c>
    </row>
    <row r="18" spans="1:3" ht="63" customHeight="1">
      <c r="A18" s="119" t="s">
        <v>413</v>
      </c>
      <c r="B18" s="118" t="s">
        <v>414</v>
      </c>
      <c r="C18" s="117">
        <f>C19+C20</f>
        <v>39613.289999999979</v>
      </c>
    </row>
    <row r="19" spans="1:3" ht="47.25">
      <c r="A19" s="119" t="s">
        <v>415</v>
      </c>
      <c r="B19" s="118" t="s">
        <v>23</v>
      </c>
      <c r="C19" s="117">
        <v>-381262.83</v>
      </c>
    </row>
    <row r="20" spans="1:3" ht="47.25">
      <c r="A20" s="119" t="s">
        <v>416</v>
      </c>
      <c r="B20" s="118" t="s">
        <v>417</v>
      </c>
      <c r="C20" s="117">
        <v>420876.12</v>
      </c>
    </row>
    <row r="21" spans="1:3" ht="15.75">
      <c r="A21" s="95"/>
      <c r="B21" s="96" t="s">
        <v>418</v>
      </c>
      <c r="C21" s="97">
        <f>C18</f>
        <v>39613.289999999979</v>
      </c>
    </row>
  </sheetData>
  <mergeCells count="10">
    <mergeCell ref="B9:C9"/>
    <mergeCell ref="B10:C10"/>
    <mergeCell ref="A12:C12"/>
    <mergeCell ref="A13:C13"/>
    <mergeCell ref="B1:C1"/>
    <mergeCell ref="B2:C2"/>
    <mergeCell ref="B3:C3"/>
    <mergeCell ref="B4:C4"/>
    <mergeCell ref="B7:C7"/>
    <mergeCell ref="B8:C8"/>
  </mergeCells>
  <pageMargins left="0.7" right="0.7" top="0.75" bottom="0.75" header="0.3" footer="0.3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zoomScaleNormal="100" workbookViewId="0">
      <selection activeCell="C3" sqref="C3"/>
    </sheetView>
  </sheetViews>
  <sheetFormatPr defaultRowHeight="15"/>
  <cols>
    <col min="1" max="1" width="10.28515625" style="128" customWidth="1"/>
    <col min="2" max="2" width="28.28515625" style="129" customWidth="1"/>
    <col min="3" max="3" width="60.140625" style="1" customWidth="1"/>
    <col min="4" max="256" width="9.140625" style="1"/>
    <col min="257" max="257" width="10.28515625" style="1" customWidth="1"/>
    <col min="258" max="258" width="28.28515625" style="1" customWidth="1"/>
    <col min="259" max="259" width="60.140625" style="1" customWidth="1"/>
    <col min="260" max="512" width="9.140625" style="1"/>
    <col min="513" max="513" width="10.28515625" style="1" customWidth="1"/>
    <col min="514" max="514" width="28.28515625" style="1" customWidth="1"/>
    <col min="515" max="515" width="60.140625" style="1" customWidth="1"/>
    <col min="516" max="768" width="9.140625" style="1"/>
    <col min="769" max="769" width="10.28515625" style="1" customWidth="1"/>
    <col min="770" max="770" width="28.28515625" style="1" customWidth="1"/>
    <col min="771" max="771" width="60.140625" style="1" customWidth="1"/>
    <col min="772" max="1024" width="9.140625" style="1"/>
    <col min="1025" max="1025" width="10.28515625" style="1" customWidth="1"/>
    <col min="1026" max="1026" width="28.28515625" style="1" customWidth="1"/>
    <col min="1027" max="1027" width="60.140625" style="1" customWidth="1"/>
    <col min="1028" max="1280" width="9.140625" style="1"/>
    <col min="1281" max="1281" width="10.28515625" style="1" customWidth="1"/>
    <col min="1282" max="1282" width="28.28515625" style="1" customWidth="1"/>
    <col min="1283" max="1283" width="60.140625" style="1" customWidth="1"/>
    <col min="1284" max="1536" width="9.140625" style="1"/>
    <col min="1537" max="1537" width="10.28515625" style="1" customWidth="1"/>
    <col min="1538" max="1538" width="28.28515625" style="1" customWidth="1"/>
    <col min="1539" max="1539" width="60.140625" style="1" customWidth="1"/>
    <col min="1540" max="1792" width="9.140625" style="1"/>
    <col min="1793" max="1793" width="10.28515625" style="1" customWidth="1"/>
    <col min="1794" max="1794" width="28.28515625" style="1" customWidth="1"/>
    <col min="1795" max="1795" width="60.140625" style="1" customWidth="1"/>
    <col min="1796" max="2048" width="9.140625" style="1"/>
    <col min="2049" max="2049" width="10.28515625" style="1" customWidth="1"/>
    <col min="2050" max="2050" width="28.28515625" style="1" customWidth="1"/>
    <col min="2051" max="2051" width="60.140625" style="1" customWidth="1"/>
    <col min="2052" max="2304" width="9.140625" style="1"/>
    <col min="2305" max="2305" width="10.28515625" style="1" customWidth="1"/>
    <col min="2306" max="2306" width="28.28515625" style="1" customWidth="1"/>
    <col min="2307" max="2307" width="60.140625" style="1" customWidth="1"/>
    <col min="2308" max="2560" width="9.140625" style="1"/>
    <col min="2561" max="2561" width="10.28515625" style="1" customWidth="1"/>
    <col min="2562" max="2562" width="28.28515625" style="1" customWidth="1"/>
    <col min="2563" max="2563" width="60.140625" style="1" customWidth="1"/>
    <col min="2564" max="2816" width="9.140625" style="1"/>
    <col min="2817" max="2817" width="10.28515625" style="1" customWidth="1"/>
    <col min="2818" max="2818" width="28.28515625" style="1" customWidth="1"/>
    <col min="2819" max="2819" width="60.140625" style="1" customWidth="1"/>
    <col min="2820" max="3072" width="9.140625" style="1"/>
    <col min="3073" max="3073" width="10.28515625" style="1" customWidth="1"/>
    <col min="3074" max="3074" width="28.28515625" style="1" customWidth="1"/>
    <col min="3075" max="3075" width="60.140625" style="1" customWidth="1"/>
    <col min="3076" max="3328" width="9.140625" style="1"/>
    <col min="3329" max="3329" width="10.28515625" style="1" customWidth="1"/>
    <col min="3330" max="3330" width="28.28515625" style="1" customWidth="1"/>
    <col min="3331" max="3331" width="60.140625" style="1" customWidth="1"/>
    <col min="3332" max="3584" width="9.140625" style="1"/>
    <col min="3585" max="3585" width="10.28515625" style="1" customWidth="1"/>
    <col min="3586" max="3586" width="28.28515625" style="1" customWidth="1"/>
    <col min="3587" max="3587" width="60.140625" style="1" customWidth="1"/>
    <col min="3588" max="3840" width="9.140625" style="1"/>
    <col min="3841" max="3841" width="10.28515625" style="1" customWidth="1"/>
    <col min="3842" max="3842" width="28.28515625" style="1" customWidth="1"/>
    <col min="3843" max="3843" width="60.140625" style="1" customWidth="1"/>
    <col min="3844" max="4096" width="9.140625" style="1"/>
    <col min="4097" max="4097" width="10.28515625" style="1" customWidth="1"/>
    <col min="4098" max="4098" width="28.28515625" style="1" customWidth="1"/>
    <col min="4099" max="4099" width="60.140625" style="1" customWidth="1"/>
    <col min="4100" max="4352" width="9.140625" style="1"/>
    <col min="4353" max="4353" width="10.28515625" style="1" customWidth="1"/>
    <col min="4354" max="4354" width="28.28515625" style="1" customWidth="1"/>
    <col min="4355" max="4355" width="60.140625" style="1" customWidth="1"/>
    <col min="4356" max="4608" width="9.140625" style="1"/>
    <col min="4609" max="4609" width="10.28515625" style="1" customWidth="1"/>
    <col min="4610" max="4610" width="28.28515625" style="1" customWidth="1"/>
    <col min="4611" max="4611" width="60.140625" style="1" customWidth="1"/>
    <col min="4612" max="4864" width="9.140625" style="1"/>
    <col min="4865" max="4865" width="10.28515625" style="1" customWidth="1"/>
    <col min="4866" max="4866" width="28.28515625" style="1" customWidth="1"/>
    <col min="4867" max="4867" width="60.140625" style="1" customWidth="1"/>
    <col min="4868" max="5120" width="9.140625" style="1"/>
    <col min="5121" max="5121" width="10.28515625" style="1" customWidth="1"/>
    <col min="5122" max="5122" width="28.28515625" style="1" customWidth="1"/>
    <col min="5123" max="5123" width="60.140625" style="1" customWidth="1"/>
    <col min="5124" max="5376" width="9.140625" style="1"/>
    <col min="5377" max="5377" width="10.28515625" style="1" customWidth="1"/>
    <col min="5378" max="5378" width="28.28515625" style="1" customWidth="1"/>
    <col min="5379" max="5379" width="60.140625" style="1" customWidth="1"/>
    <col min="5380" max="5632" width="9.140625" style="1"/>
    <col min="5633" max="5633" width="10.28515625" style="1" customWidth="1"/>
    <col min="5634" max="5634" width="28.28515625" style="1" customWidth="1"/>
    <col min="5635" max="5635" width="60.140625" style="1" customWidth="1"/>
    <col min="5636" max="5888" width="9.140625" style="1"/>
    <col min="5889" max="5889" width="10.28515625" style="1" customWidth="1"/>
    <col min="5890" max="5890" width="28.28515625" style="1" customWidth="1"/>
    <col min="5891" max="5891" width="60.140625" style="1" customWidth="1"/>
    <col min="5892" max="6144" width="9.140625" style="1"/>
    <col min="6145" max="6145" width="10.28515625" style="1" customWidth="1"/>
    <col min="6146" max="6146" width="28.28515625" style="1" customWidth="1"/>
    <col min="6147" max="6147" width="60.140625" style="1" customWidth="1"/>
    <col min="6148" max="6400" width="9.140625" style="1"/>
    <col min="6401" max="6401" width="10.28515625" style="1" customWidth="1"/>
    <col min="6402" max="6402" width="28.28515625" style="1" customWidth="1"/>
    <col min="6403" max="6403" width="60.140625" style="1" customWidth="1"/>
    <col min="6404" max="6656" width="9.140625" style="1"/>
    <col min="6657" max="6657" width="10.28515625" style="1" customWidth="1"/>
    <col min="6658" max="6658" width="28.28515625" style="1" customWidth="1"/>
    <col min="6659" max="6659" width="60.140625" style="1" customWidth="1"/>
    <col min="6660" max="6912" width="9.140625" style="1"/>
    <col min="6913" max="6913" width="10.28515625" style="1" customWidth="1"/>
    <col min="6914" max="6914" width="28.28515625" style="1" customWidth="1"/>
    <col min="6915" max="6915" width="60.140625" style="1" customWidth="1"/>
    <col min="6916" max="7168" width="9.140625" style="1"/>
    <col min="7169" max="7169" width="10.28515625" style="1" customWidth="1"/>
    <col min="7170" max="7170" width="28.28515625" style="1" customWidth="1"/>
    <col min="7171" max="7171" width="60.140625" style="1" customWidth="1"/>
    <col min="7172" max="7424" width="9.140625" style="1"/>
    <col min="7425" max="7425" width="10.28515625" style="1" customWidth="1"/>
    <col min="7426" max="7426" width="28.28515625" style="1" customWidth="1"/>
    <col min="7427" max="7427" width="60.140625" style="1" customWidth="1"/>
    <col min="7428" max="7680" width="9.140625" style="1"/>
    <col min="7681" max="7681" width="10.28515625" style="1" customWidth="1"/>
    <col min="7682" max="7682" width="28.28515625" style="1" customWidth="1"/>
    <col min="7683" max="7683" width="60.140625" style="1" customWidth="1"/>
    <col min="7684" max="7936" width="9.140625" style="1"/>
    <col min="7937" max="7937" width="10.28515625" style="1" customWidth="1"/>
    <col min="7938" max="7938" width="28.28515625" style="1" customWidth="1"/>
    <col min="7939" max="7939" width="60.140625" style="1" customWidth="1"/>
    <col min="7940" max="8192" width="9.140625" style="1"/>
    <col min="8193" max="8193" width="10.28515625" style="1" customWidth="1"/>
    <col min="8194" max="8194" width="28.28515625" style="1" customWidth="1"/>
    <col min="8195" max="8195" width="60.140625" style="1" customWidth="1"/>
    <col min="8196" max="8448" width="9.140625" style="1"/>
    <col min="8449" max="8449" width="10.28515625" style="1" customWidth="1"/>
    <col min="8450" max="8450" width="28.28515625" style="1" customWidth="1"/>
    <col min="8451" max="8451" width="60.140625" style="1" customWidth="1"/>
    <col min="8452" max="8704" width="9.140625" style="1"/>
    <col min="8705" max="8705" width="10.28515625" style="1" customWidth="1"/>
    <col min="8706" max="8706" width="28.28515625" style="1" customWidth="1"/>
    <col min="8707" max="8707" width="60.140625" style="1" customWidth="1"/>
    <col min="8708" max="8960" width="9.140625" style="1"/>
    <col min="8961" max="8961" width="10.28515625" style="1" customWidth="1"/>
    <col min="8962" max="8962" width="28.28515625" style="1" customWidth="1"/>
    <col min="8963" max="8963" width="60.140625" style="1" customWidth="1"/>
    <col min="8964" max="9216" width="9.140625" style="1"/>
    <col min="9217" max="9217" width="10.28515625" style="1" customWidth="1"/>
    <col min="9218" max="9218" width="28.28515625" style="1" customWidth="1"/>
    <col min="9219" max="9219" width="60.140625" style="1" customWidth="1"/>
    <col min="9220" max="9472" width="9.140625" style="1"/>
    <col min="9473" max="9473" width="10.28515625" style="1" customWidth="1"/>
    <col min="9474" max="9474" width="28.28515625" style="1" customWidth="1"/>
    <col min="9475" max="9475" width="60.140625" style="1" customWidth="1"/>
    <col min="9476" max="9728" width="9.140625" style="1"/>
    <col min="9729" max="9729" width="10.28515625" style="1" customWidth="1"/>
    <col min="9730" max="9730" width="28.28515625" style="1" customWidth="1"/>
    <col min="9731" max="9731" width="60.140625" style="1" customWidth="1"/>
    <col min="9732" max="9984" width="9.140625" style="1"/>
    <col min="9985" max="9985" width="10.28515625" style="1" customWidth="1"/>
    <col min="9986" max="9986" width="28.28515625" style="1" customWidth="1"/>
    <col min="9987" max="9987" width="60.140625" style="1" customWidth="1"/>
    <col min="9988" max="10240" width="9.140625" style="1"/>
    <col min="10241" max="10241" width="10.28515625" style="1" customWidth="1"/>
    <col min="10242" max="10242" width="28.28515625" style="1" customWidth="1"/>
    <col min="10243" max="10243" width="60.140625" style="1" customWidth="1"/>
    <col min="10244" max="10496" width="9.140625" style="1"/>
    <col min="10497" max="10497" width="10.28515625" style="1" customWidth="1"/>
    <col min="10498" max="10498" width="28.28515625" style="1" customWidth="1"/>
    <col min="10499" max="10499" width="60.140625" style="1" customWidth="1"/>
    <col min="10500" max="10752" width="9.140625" style="1"/>
    <col min="10753" max="10753" width="10.28515625" style="1" customWidth="1"/>
    <col min="10754" max="10754" width="28.28515625" style="1" customWidth="1"/>
    <col min="10755" max="10755" width="60.140625" style="1" customWidth="1"/>
    <col min="10756" max="11008" width="9.140625" style="1"/>
    <col min="11009" max="11009" width="10.28515625" style="1" customWidth="1"/>
    <col min="11010" max="11010" width="28.28515625" style="1" customWidth="1"/>
    <col min="11011" max="11011" width="60.140625" style="1" customWidth="1"/>
    <col min="11012" max="11264" width="9.140625" style="1"/>
    <col min="11265" max="11265" width="10.28515625" style="1" customWidth="1"/>
    <col min="11266" max="11266" width="28.28515625" style="1" customWidth="1"/>
    <col min="11267" max="11267" width="60.140625" style="1" customWidth="1"/>
    <col min="11268" max="11520" width="9.140625" style="1"/>
    <col min="11521" max="11521" width="10.28515625" style="1" customWidth="1"/>
    <col min="11522" max="11522" width="28.28515625" style="1" customWidth="1"/>
    <col min="11523" max="11523" width="60.140625" style="1" customWidth="1"/>
    <col min="11524" max="11776" width="9.140625" style="1"/>
    <col min="11777" max="11777" width="10.28515625" style="1" customWidth="1"/>
    <col min="11778" max="11778" width="28.28515625" style="1" customWidth="1"/>
    <col min="11779" max="11779" width="60.140625" style="1" customWidth="1"/>
    <col min="11780" max="12032" width="9.140625" style="1"/>
    <col min="12033" max="12033" width="10.28515625" style="1" customWidth="1"/>
    <col min="12034" max="12034" width="28.28515625" style="1" customWidth="1"/>
    <col min="12035" max="12035" width="60.140625" style="1" customWidth="1"/>
    <col min="12036" max="12288" width="9.140625" style="1"/>
    <col min="12289" max="12289" width="10.28515625" style="1" customWidth="1"/>
    <col min="12290" max="12290" width="28.28515625" style="1" customWidth="1"/>
    <col min="12291" max="12291" width="60.140625" style="1" customWidth="1"/>
    <col min="12292" max="12544" width="9.140625" style="1"/>
    <col min="12545" max="12545" width="10.28515625" style="1" customWidth="1"/>
    <col min="12546" max="12546" width="28.28515625" style="1" customWidth="1"/>
    <col min="12547" max="12547" width="60.140625" style="1" customWidth="1"/>
    <col min="12548" max="12800" width="9.140625" style="1"/>
    <col min="12801" max="12801" width="10.28515625" style="1" customWidth="1"/>
    <col min="12802" max="12802" width="28.28515625" style="1" customWidth="1"/>
    <col min="12803" max="12803" width="60.140625" style="1" customWidth="1"/>
    <col min="12804" max="13056" width="9.140625" style="1"/>
    <col min="13057" max="13057" width="10.28515625" style="1" customWidth="1"/>
    <col min="13058" max="13058" width="28.28515625" style="1" customWidth="1"/>
    <col min="13059" max="13059" width="60.140625" style="1" customWidth="1"/>
    <col min="13060" max="13312" width="9.140625" style="1"/>
    <col min="13313" max="13313" width="10.28515625" style="1" customWidth="1"/>
    <col min="13314" max="13314" width="28.28515625" style="1" customWidth="1"/>
    <col min="13315" max="13315" width="60.140625" style="1" customWidth="1"/>
    <col min="13316" max="13568" width="9.140625" style="1"/>
    <col min="13569" max="13569" width="10.28515625" style="1" customWidth="1"/>
    <col min="13570" max="13570" width="28.28515625" style="1" customWidth="1"/>
    <col min="13571" max="13571" width="60.140625" style="1" customWidth="1"/>
    <col min="13572" max="13824" width="9.140625" style="1"/>
    <col min="13825" max="13825" width="10.28515625" style="1" customWidth="1"/>
    <col min="13826" max="13826" width="28.28515625" style="1" customWidth="1"/>
    <col min="13827" max="13827" width="60.140625" style="1" customWidth="1"/>
    <col min="13828" max="14080" width="9.140625" style="1"/>
    <col min="14081" max="14081" width="10.28515625" style="1" customWidth="1"/>
    <col min="14082" max="14082" width="28.28515625" style="1" customWidth="1"/>
    <col min="14083" max="14083" width="60.140625" style="1" customWidth="1"/>
    <col min="14084" max="14336" width="9.140625" style="1"/>
    <col min="14337" max="14337" width="10.28515625" style="1" customWidth="1"/>
    <col min="14338" max="14338" width="28.28515625" style="1" customWidth="1"/>
    <col min="14339" max="14339" width="60.140625" style="1" customWidth="1"/>
    <col min="14340" max="14592" width="9.140625" style="1"/>
    <col min="14593" max="14593" width="10.28515625" style="1" customWidth="1"/>
    <col min="14594" max="14594" width="28.28515625" style="1" customWidth="1"/>
    <col min="14595" max="14595" width="60.140625" style="1" customWidth="1"/>
    <col min="14596" max="14848" width="9.140625" style="1"/>
    <col min="14849" max="14849" width="10.28515625" style="1" customWidth="1"/>
    <col min="14850" max="14850" width="28.28515625" style="1" customWidth="1"/>
    <col min="14851" max="14851" width="60.140625" style="1" customWidth="1"/>
    <col min="14852" max="15104" width="9.140625" style="1"/>
    <col min="15105" max="15105" width="10.28515625" style="1" customWidth="1"/>
    <col min="15106" max="15106" width="28.28515625" style="1" customWidth="1"/>
    <col min="15107" max="15107" width="60.140625" style="1" customWidth="1"/>
    <col min="15108" max="15360" width="9.140625" style="1"/>
    <col min="15361" max="15361" width="10.28515625" style="1" customWidth="1"/>
    <col min="15362" max="15362" width="28.28515625" style="1" customWidth="1"/>
    <col min="15363" max="15363" width="60.140625" style="1" customWidth="1"/>
    <col min="15364" max="15616" width="9.140625" style="1"/>
    <col min="15617" max="15617" width="10.28515625" style="1" customWidth="1"/>
    <col min="15618" max="15618" width="28.28515625" style="1" customWidth="1"/>
    <col min="15619" max="15619" width="60.140625" style="1" customWidth="1"/>
    <col min="15620" max="15872" width="9.140625" style="1"/>
    <col min="15873" max="15873" width="10.28515625" style="1" customWidth="1"/>
    <col min="15874" max="15874" width="28.28515625" style="1" customWidth="1"/>
    <col min="15875" max="15875" width="60.140625" style="1" customWidth="1"/>
    <col min="15876" max="16128" width="9.140625" style="1"/>
    <col min="16129" max="16129" width="10.28515625" style="1" customWidth="1"/>
    <col min="16130" max="16130" width="28.28515625" style="1" customWidth="1"/>
    <col min="16131" max="16131" width="60.140625" style="1" customWidth="1"/>
    <col min="16132" max="16384" width="9.140625" style="1"/>
  </cols>
  <sheetData>
    <row r="1" spans="1:4" ht="49.5" customHeight="1">
      <c r="C1" s="130" t="s">
        <v>494</v>
      </c>
    </row>
    <row r="2" spans="1:4" ht="21" customHeight="1">
      <c r="C2" s="131" t="s">
        <v>749</v>
      </c>
    </row>
    <row r="5" spans="1:4" ht="51.75" customHeight="1">
      <c r="C5" s="130" t="s">
        <v>494</v>
      </c>
    </row>
    <row r="6" spans="1:4" ht="15.75">
      <c r="C6" s="212" t="s">
        <v>450</v>
      </c>
      <c r="D6" s="211"/>
    </row>
    <row r="7" spans="1:4">
      <c r="C7" s="132"/>
    </row>
    <row r="8" spans="1:4" ht="87.75" customHeight="1">
      <c r="A8" s="226" t="s">
        <v>495</v>
      </c>
      <c r="B8" s="226"/>
      <c r="C8" s="226"/>
    </row>
    <row r="9" spans="1:4" ht="73.5" customHeight="1">
      <c r="A9" s="133" t="s">
        <v>496</v>
      </c>
      <c r="B9" s="134" t="s">
        <v>497</v>
      </c>
      <c r="C9" s="134" t="s">
        <v>498</v>
      </c>
    </row>
    <row r="10" spans="1:4" ht="16.5">
      <c r="A10" s="133">
        <v>1</v>
      </c>
      <c r="B10" s="135">
        <v>2</v>
      </c>
      <c r="C10" s="135">
        <v>3</v>
      </c>
    </row>
    <row r="11" spans="1:4" s="140" customFormat="1" ht="51.75" customHeight="1">
      <c r="A11" s="136">
        <v>950</v>
      </c>
      <c r="B11" s="137"/>
      <c r="C11" s="138" t="s">
        <v>0</v>
      </c>
      <c r="D11" s="139"/>
    </row>
    <row r="12" spans="1:4" s="140" customFormat="1" ht="49.5">
      <c r="A12" s="133">
        <v>950</v>
      </c>
      <c r="B12" s="137" t="s">
        <v>499</v>
      </c>
      <c r="C12" s="141" t="s">
        <v>500</v>
      </c>
      <c r="D12" s="142"/>
    </row>
    <row r="13" spans="1:4" s="140" customFormat="1" ht="33">
      <c r="A13" s="133">
        <v>950</v>
      </c>
      <c r="B13" s="137" t="s">
        <v>501</v>
      </c>
      <c r="C13" s="141" t="s">
        <v>502</v>
      </c>
      <c r="D13" s="142"/>
    </row>
    <row r="14" spans="1:4" s="140" customFormat="1" ht="33">
      <c r="A14" s="133">
        <v>950</v>
      </c>
      <c r="B14" s="137" t="s">
        <v>503</v>
      </c>
      <c r="C14" s="141" t="s">
        <v>504</v>
      </c>
      <c r="D14" s="142"/>
    </row>
    <row r="15" spans="1:4" ht="33">
      <c r="A15" s="133">
        <v>950</v>
      </c>
      <c r="B15" s="137" t="s">
        <v>505</v>
      </c>
      <c r="C15" s="141" t="s">
        <v>506</v>
      </c>
      <c r="D15" s="143"/>
    </row>
    <row r="16" spans="1:4" ht="49.5">
      <c r="A16" s="133">
        <v>950</v>
      </c>
      <c r="B16" s="137" t="s">
        <v>507</v>
      </c>
      <c r="C16" s="141" t="s">
        <v>508</v>
      </c>
      <c r="D16" s="143"/>
    </row>
    <row r="17" spans="1:4" ht="115.5">
      <c r="A17" s="133" t="s">
        <v>1</v>
      </c>
      <c r="B17" s="137" t="s">
        <v>509</v>
      </c>
      <c r="C17" s="141" t="s">
        <v>510</v>
      </c>
      <c r="D17" s="143"/>
    </row>
    <row r="18" spans="1:4" ht="33">
      <c r="A18" s="136" t="s">
        <v>2</v>
      </c>
      <c r="B18" s="138"/>
      <c r="C18" s="144" t="s">
        <v>511</v>
      </c>
      <c r="D18" s="143"/>
    </row>
    <row r="19" spans="1:4" ht="82.5">
      <c r="A19" s="145" t="s">
        <v>2</v>
      </c>
      <c r="B19" s="137" t="s">
        <v>512</v>
      </c>
      <c r="C19" s="141" t="s">
        <v>513</v>
      </c>
      <c r="D19" s="143"/>
    </row>
    <row r="20" spans="1:4" ht="33">
      <c r="A20" s="145" t="s">
        <v>2</v>
      </c>
      <c r="B20" s="137" t="s">
        <v>514</v>
      </c>
      <c r="C20" s="141" t="s">
        <v>515</v>
      </c>
      <c r="D20" s="143"/>
    </row>
    <row r="21" spans="1:4" ht="82.5">
      <c r="A21" s="133" t="s">
        <v>2</v>
      </c>
      <c r="B21" s="146" t="s">
        <v>516</v>
      </c>
      <c r="C21" s="147" t="s">
        <v>517</v>
      </c>
      <c r="D21" s="143"/>
    </row>
    <row r="22" spans="1:4" ht="99">
      <c r="A22" s="133" t="s">
        <v>2</v>
      </c>
      <c r="B22" s="148" t="s">
        <v>742</v>
      </c>
      <c r="C22" s="149" t="s">
        <v>518</v>
      </c>
      <c r="D22" s="143"/>
    </row>
    <row r="23" spans="1:4" ht="99">
      <c r="A23" s="133" t="s">
        <v>2</v>
      </c>
      <c r="B23" s="148" t="s">
        <v>519</v>
      </c>
      <c r="C23" s="141" t="s">
        <v>520</v>
      </c>
      <c r="D23" s="143"/>
    </row>
    <row r="24" spans="1:4" ht="82.5">
      <c r="A24" s="133" t="s">
        <v>2</v>
      </c>
      <c r="B24" s="148" t="s">
        <v>521</v>
      </c>
      <c r="C24" s="141" t="s">
        <v>522</v>
      </c>
      <c r="D24" s="143"/>
    </row>
    <row r="25" spans="1:4" ht="148.5">
      <c r="A25" s="133" t="s">
        <v>2</v>
      </c>
      <c r="B25" s="148" t="s">
        <v>523</v>
      </c>
      <c r="C25" s="141" t="s">
        <v>524</v>
      </c>
      <c r="D25" s="143"/>
    </row>
    <row r="26" spans="1:4" ht="115.5">
      <c r="A26" s="133" t="s">
        <v>2</v>
      </c>
      <c r="B26" s="148" t="s">
        <v>525</v>
      </c>
      <c r="C26" s="149" t="s">
        <v>526</v>
      </c>
      <c r="D26" s="143"/>
    </row>
    <row r="27" spans="1:4" ht="66">
      <c r="A27" s="133" t="s">
        <v>2</v>
      </c>
      <c r="B27" s="148" t="s">
        <v>527</v>
      </c>
      <c r="C27" s="141" t="s">
        <v>528</v>
      </c>
      <c r="D27" s="143"/>
    </row>
    <row r="28" spans="1:4" ht="99">
      <c r="A28" s="133" t="s">
        <v>2</v>
      </c>
      <c r="B28" s="148" t="s">
        <v>529</v>
      </c>
      <c r="C28" s="141" t="s">
        <v>530</v>
      </c>
      <c r="D28" s="143"/>
    </row>
    <row r="29" spans="1:4" ht="66">
      <c r="A29" s="133" t="s">
        <v>2</v>
      </c>
      <c r="B29" s="148" t="s">
        <v>531</v>
      </c>
      <c r="C29" s="141" t="s">
        <v>532</v>
      </c>
      <c r="D29" s="143"/>
    </row>
    <row r="30" spans="1:4" ht="33">
      <c r="A30" s="133" t="s">
        <v>2</v>
      </c>
      <c r="B30" s="148" t="s">
        <v>533</v>
      </c>
      <c r="C30" s="141" t="s">
        <v>534</v>
      </c>
      <c r="D30" s="143"/>
    </row>
    <row r="31" spans="1:4" ht="33">
      <c r="A31" s="133" t="s">
        <v>2</v>
      </c>
      <c r="B31" s="148" t="s">
        <v>535</v>
      </c>
      <c r="C31" s="141" t="s">
        <v>536</v>
      </c>
      <c r="D31" s="143"/>
    </row>
    <row r="32" spans="1:4" ht="99">
      <c r="A32" s="133" t="s">
        <v>2</v>
      </c>
      <c r="B32" s="148" t="s">
        <v>537</v>
      </c>
      <c r="C32" s="149" t="s">
        <v>538</v>
      </c>
      <c r="D32" s="143"/>
    </row>
    <row r="33" spans="1:6" ht="115.5">
      <c r="A33" s="133" t="s">
        <v>2</v>
      </c>
      <c r="B33" s="148" t="s">
        <v>539</v>
      </c>
      <c r="C33" s="141" t="s">
        <v>540</v>
      </c>
      <c r="D33" s="143"/>
    </row>
    <row r="34" spans="1:6" ht="66">
      <c r="A34" s="133" t="s">
        <v>2</v>
      </c>
      <c r="B34" s="148" t="s">
        <v>743</v>
      </c>
      <c r="C34" s="141" t="s">
        <v>541</v>
      </c>
      <c r="D34" s="143"/>
    </row>
    <row r="35" spans="1:6" ht="66">
      <c r="A35" s="133" t="s">
        <v>2</v>
      </c>
      <c r="B35" s="148" t="s">
        <v>542</v>
      </c>
      <c r="C35" s="141" t="s">
        <v>543</v>
      </c>
      <c r="D35" s="143"/>
    </row>
    <row r="36" spans="1:6" ht="115.5">
      <c r="A36" s="133" t="s">
        <v>2</v>
      </c>
      <c r="B36" s="213" t="s">
        <v>544</v>
      </c>
      <c r="C36" s="214" t="s">
        <v>545</v>
      </c>
      <c r="D36" s="143"/>
    </row>
    <row r="37" spans="1:6" ht="115.5">
      <c r="A37" s="133" t="s">
        <v>2</v>
      </c>
      <c r="B37" s="148" t="s">
        <v>546</v>
      </c>
      <c r="C37" s="150" t="s">
        <v>547</v>
      </c>
      <c r="D37" s="143"/>
    </row>
    <row r="38" spans="1:6" ht="66">
      <c r="A38" s="133" t="s">
        <v>2</v>
      </c>
      <c r="B38" s="148" t="s">
        <v>548</v>
      </c>
      <c r="C38" s="141" t="s">
        <v>549</v>
      </c>
      <c r="D38" s="143"/>
    </row>
    <row r="39" spans="1:6" ht="49.5">
      <c r="A39" s="133" t="s">
        <v>2</v>
      </c>
      <c r="B39" s="148" t="s">
        <v>499</v>
      </c>
      <c r="C39" s="141" t="s">
        <v>550</v>
      </c>
      <c r="D39" s="143"/>
      <c r="F39" s="151"/>
    </row>
    <row r="40" spans="1:6" ht="33">
      <c r="A40" s="133" t="s">
        <v>2</v>
      </c>
      <c r="B40" s="148" t="s">
        <v>501</v>
      </c>
      <c r="C40" s="141" t="s">
        <v>502</v>
      </c>
      <c r="D40" s="143"/>
    </row>
    <row r="41" spans="1:6" ht="33.75">
      <c r="A41" s="133" t="s">
        <v>2</v>
      </c>
      <c r="B41" s="148" t="s">
        <v>551</v>
      </c>
      <c r="C41" s="141" t="s">
        <v>552</v>
      </c>
      <c r="D41" s="143"/>
    </row>
    <row r="42" spans="1:6" ht="66">
      <c r="A42" s="133" t="s">
        <v>2</v>
      </c>
      <c r="B42" s="148" t="s">
        <v>553</v>
      </c>
      <c r="C42" s="141" t="s">
        <v>554</v>
      </c>
      <c r="D42" s="143"/>
    </row>
    <row r="43" spans="1:6" ht="16.5">
      <c r="A43" s="133" t="s">
        <v>2</v>
      </c>
      <c r="B43" s="148" t="s">
        <v>419</v>
      </c>
      <c r="C43" s="141" t="s">
        <v>3</v>
      </c>
      <c r="D43" s="143"/>
    </row>
    <row r="44" spans="1:6" ht="49.5">
      <c r="A44" s="133" t="s">
        <v>2</v>
      </c>
      <c r="B44" s="148" t="s">
        <v>422</v>
      </c>
      <c r="C44" s="141" t="s">
        <v>6</v>
      </c>
      <c r="D44" s="143"/>
    </row>
    <row r="45" spans="1:6" ht="49.5">
      <c r="A45" s="133" t="s">
        <v>2</v>
      </c>
      <c r="B45" s="148" t="s">
        <v>421</v>
      </c>
      <c r="C45" s="141" t="s">
        <v>5</v>
      </c>
      <c r="D45" s="143"/>
    </row>
    <row r="46" spans="1:6" ht="66">
      <c r="A46" s="133" t="s">
        <v>2</v>
      </c>
      <c r="B46" s="146" t="s">
        <v>555</v>
      </c>
      <c r="C46" s="141" t="s">
        <v>556</v>
      </c>
      <c r="D46" s="143"/>
    </row>
    <row r="47" spans="1:6" ht="49.5">
      <c r="A47" s="133" t="s">
        <v>2</v>
      </c>
      <c r="B47" s="148" t="s">
        <v>420</v>
      </c>
      <c r="C47" s="141" t="s">
        <v>4</v>
      </c>
      <c r="D47" s="143"/>
    </row>
    <row r="48" spans="1:6" ht="82.5">
      <c r="A48" s="133" t="s">
        <v>2</v>
      </c>
      <c r="B48" s="148" t="s">
        <v>557</v>
      </c>
      <c r="C48" s="141" t="s">
        <v>7</v>
      </c>
      <c r="D48" s="143"/>
    </row>
    <row r="49" spans="1:4" ht="49.5">
      <c r="A49" s="136" t="s">
        <v>8</v>
      </c>
      <c r="B49" s="152"/>
      <c r="C49" s="144" t="s">
        <v>9</v>
      </c>
      <c r="D49" s="143"/>
    </row>
    <row r="50" spans="1:4" ht="33">
      <c r="A50" s="133" t="s">
        <v>8</v>
      </c>
      <c r="B50" s="148" t="s">
        <v>533</v>
      </c>
      <c r="C50" s="141" t="s">
        <v>558</v>
      </c>
      <c r="D50" s="143"/>
    </row>
    <row r="51" spans="1:4" ht="33">
      <c r="A51" s="133" t="s">
        <v>8</v>
      </c>
      <c r="B51" s="148" t="s">
        <v>501</v>
      </c>
      <c r="C51" s="141" t="s">
        <v>502</v>
      </c>
      <c r="D51" s="143"/>
    </row>
    <row r="52" spans="1:4" ht="33">
      <c r="A52" s="133" t="s">
        <v>8</v>
      </c>
      <c r="B52" s="148" t="s">
        <v>503</v>
      </c>
      <c r="C52" s="141" t="s">
        <v>504</v>
      </c>
      <c r="D52" s="143"/>
    </row>
    <row r="53" spans="1:4" s="140" customFormat="1" ht="16.5">
      <c r="A53" s="133" t="s">
        <v>8</v>
      </c>
      <c r="B53" s="152" t="s">
        <v>419</v>
      </c>
      <c r="C53" s="141" t="s">
        <v>3</v>
      </c>
      <c r="D53" s="142"/>
    </row>
    <row r="54" spans="1:4" ht="49.5">
      <c r="A54" s="133" t="s">
        <v>8</v>
      </c>
      <c r="B54" s="148" t="s">
        <v>422</v>
      </c>
      <c r="C54" s="141" t="s">
        <v>6</v>
      </c>
      <c r="D54" s="143"/>
    </row>
    <row r="55" spans="1:4" ht="115.5">
      <c r="A55" s="133" t="s">
        <v>8</v>
      </c>
      <c r="B55" s="148" t="s">
        <v>559</v>
      </c>
      <c r="C55" s="147" t="s">
        <v>560</v>
      </c>
      <c r="D55" s="143"/>
    </row>
    <row r="56" spans="1:4" ht="33">
      <c r="A56" s="133" t="s">
        <v>8</v>
      </c>
      <c r="B56" s="148" t="s">
        <v>561</v>
      </c>
      <c r="C56" s="153" t="s">
        <v>562</v>
      </c>
      <c r="D56" s="143"/>
    </row>
    <row r="57" spans="1:4" ht="49.5">
      <c r="A57" s="136" t="s">
        <v>10</v>
      </c>
      <c r="B57" s="138"/>
      <c r="C57" s="144" t="s">
        <v>11</v>
      </c>
      <c r="D57" s="143"/>
    </row>
    <row r="58" spans="1:4" s="155" customFormat="1" ht="33">
      <c r="A58" s="133" t="s">
        <v>10</v>
      </c>
      <c r="B58" s="148" t="s">
        <v>533</v>
      </c>
      <c r="C58" s="141" t="s">
        <v>558</v>
      </c>
      <c r="D58" s="154"/>
    </row>
    <row r="59" spans="1:4" s="155" customFormat="1" ht="33">
      <c r="A59" s="133" t="s">
        <v>10</v>
      </c>
      <c r="B59" s="148" t="s">
        <v>501</v>
      </c>
      <c r="C59" s="141" t="s">
        <v>502</v>
      </c>
      <c r="D59" s="154"/>
    </row>
    <row r="60" spans="1:4" s="140" customFormat="1" ht="16.5">
      <c r="A60" s="133" t="s">
        <v>10</v>
      </c>
      <c r="B60" s="148" t="s">
        <v>419</v>
      </c>
      <c r="C60" s="141" t="s">
        <v>3</v>
      </c>
      <c r="D60" s="142"/>
    </row>
    <row r="61" spans="1:4" s="140" customFormat="1" ht="49.5">
      <c r="A61" s="133" t="s">
        <v>10</v>
      </c>
      <c r="B61" s="148" t="s">
        <v>563</v>
      </c>
      <c r="C61" s="141" t="s">
        <v>564</v>
      </c>
      <c r="D61" s="142"/>
    </row>
    <row r="62" spans="1:4" s="140" customFormat="1" ht="33">
      <c r="A62" s="133" t="s">
        <v>10</v>
      </c>
      <c r="B62" s="148" t="s">
        <v>561</v>
      </c>
      <c r="C62" s="141" t="s">
        <v>562</v>
      </c>
      <c r="D62" s="142"/>
    </row>
    <row r="63" spans="1:4" s="140" customFormat="1" ht="16.5">
      <c r="A63" s="156"/>
      <c r="B63" s="157"/>
      <c r="C63" s="158"/>
      <c r="D63" s="142"/>
    </row>
    <row r="64" spans="1:4">
      <c r="A64" s="227" t="s">
        <v>565</v>
      </c>
      <c r="B64" s="227"/>
      <c r="C64" s="227"/>
    </row>
    <row r="65" spans="1:3" ht="16.5">
      <c r="A65" s="159"/>
      <c r="B65" s="160"/>
      <c r="C65" s="161"/>
    </row>
    <row r="66" spans="1:3" ht="16.5">
      <c r="A66" s="159"/>
      <c r="B66" s="160"/>
      <c r="C66" s="161"/>
    </row>
    <row r="67" spans="1:3" ht="16.5">
      <c r="A67" s="159"/>
      <c r="B67" s="160"/>
      <c r="C67" s="161"/>
    </row>
    <row r="68" spans="1:3" ht="16.5">
      <c r="A68" s="159"/>
      <c r="B68" s="160"/>
      <c r="C68" s="161"/>
    </row>
    <row r="69" spans="1:3" ht="16.5">
      <c r="A69" s="159"/>
      <c r="B69" s="160"/>
      <c r="C69" s="161"/>
    </row>
    <row r="70" spans="1:3" ht="16.5">
      <c r="A70" s="159"/>
      <c r="B70" s="160"/>
      <c r="C70" s="161"/>
    </row>
    <row r="71" spans="1:3" ht="16.5">
      <c r="A71" s="159"/>
      <c r="B71" s="160"/>
      <c r="C71" s="161"/>
    </row>
    <row r="72" spans="1:3" ht="16.5">
      <c r="A72" s="159"/>
      <c r="B72" s="160"/>
      <c r="C72" s="161"/>
    </row>
    <row r="73" spans="1:3" ht="16.5">
      <c r="A73" s="159"/>
      <c r="B73" s="160"/>
      <c r="C73" s="161"/>
    </row>
    <row r="74" spans="1:3" ht="16.5">
      <c r="A74" s="159"/>
      <c r="B74" s="160"/>
      <c r="C74" s="161"/>
    </row>
    <row r="75" spans="1:3" ht="16.5">
      <c r="A75" s="159"/>
      <c r="B75" s="160"/>
      <c r="C75" s="161"/>
    </row>
    <row r="76" spans="1:3" ht="16.5">
      <c r="A76" s="159"/>
      <c r="B76" s="160"/>
      <c r="C76" s="161"/>
    </row>
    <row r="77" spans="1:3" ht="16.5">
      <c r="A77" s="159"/>
      <c r="B77" s="160"/>
      <c r="C77" s="161"/>
    </row>
    <row r="78" spans="1:3" ht="16.5">
      <c r="A78" s="159"/>
      <c r="B78" s="160"/>
      <c r="C78" s="161"/>
    </row>
    <row r="79" spans="1:3" ht="16.5">
      <c r="A79" s="159"/>
      <c r="B79" s="160"/>
      <c r="C79" s="161"/>
    </row>
    <row r="80" spans="1:3" ht="16.5">
      <c r="A80" s="159"/>
      <c r="B80" s="160"/>
      <c r="C80" s="161"/>
    </row>
    <row r="81" spans="1:3" ht="16.5">
      <c r="A81" s="159"/>
      <c r="B81" s="160"/>
      <c r="C81" s="161"/>
    </row>
    <row r="82" spans="1:3" ht="16.5">
      <c r="A82" s="159"/>
      <c r="B82" s="160"/>
      <c r="C82" s="161"/>
    </row>
    <row r="83" spans="1:3" ht="16.5">
      <c r="A83" s="159"/>
      <c r="B83" s="160"/>
      <c r="C83" s="161"/>
    </row>
    <row r="84" spans="1:3" ht="16.5">
      <c r="A84" s="159"/>
      <c r="B84" s="160"/>
      <c r="C84" s="161"/>
    </row>
    <row r="85" spans="1:3" ht="16.5">
      <c r="A85" s="159"/>
      <c r="B85" s="160"/>
      <c r="C85" s="161"/>
    </row>
    <row r="86" spans="1:3" ht="16.5">
      <c r="A86" s="159"/>
      <c r="B86" s="160"/>
      <c r="C86" s="161"/>
    </row>
    <row r="87" spans="1:3" ht="16.5">
      <c r="A87" s="159"/>
      <c r="B87" s="160"/>
      <c r="C87" s="161"/>
    </row>
    <row r="88" spans="1:3" ht="16.5">
      <c r="A88" s="159"/>
      <c r="B88" s="160"/>
      <c r="C88" s="161"/>
    </row>
    <row r="89" spans="1:3" ht="16.5">
      <c r="A89" s="159"/>
      <c r="B89" s="160"/>
      <c r="C89" s="161"/>
    </row>
    <row r="90" spans="1:3" ht="16.5">
      <c r="A90" s="159"/>
      <c r="B90" s="160"/>
      <c r="C90" s="161"/>
    </row>
    <row r="91" spans="1:3" ht="16.5">
      <c r="A91" s="159"/>
      <c r="B91" s="160"/>
      <c r="C91" s="161"/>
    </row>
    <row r="92" spans="1:3" ht="16.5">
      <c r="A92" s="159"/>
      <c r="B92" s="160"/>
      <c r="C92" s="161"/>
    </row>
    <row r="93" spans="1:3" ht="16.5">
      <c r="A93" s="159"/>
      <c r="B93" s="160"/>
      <c r="C93" s="161"/>
    </row>
    <row r="94" spans="1:3" ht="16.5">
      <c r="A94" s="159"/>
      <c r="B94" s="160"/>
      <c r="C94" s="161"/>
    </row>
    <row r="95" spans="1:3" ht="16.5">
      <c r="A95" s="159"/>
      <c r="B95" s="160"/>
      <c r="C95" s="161"/>
    </row>
    <row r="96" spans="1:3" ht="16.5">
      <c r="A96" s="159"/>
      <c r="B96" s="160"/>
      <c r="C96" s="161"/>
    </row>
    <row r="97" spans="1:3" ht="16.5">
      <c r="A97" s="159"/>
      <c r="B97" s="160"/>
      <c r="C97" s="161"/>
    </row>
    <row r="98" spans="1:3" ht="16.5">
      <c r="A98" s="159"/>
      <c r="B98" s="160"/>
      <c r="C98" s="161"/>
    </row>
    <row r="99" spans="1:3" ht="16.5">
      <c r="A99" s="159"/>
      <c r="B99" s="160"/>
      <c r="C99" s="161"/>
    </row>
    <row r="100" spans="1:3" ht="16.5">
      <c r="A100" s="159"/>
      <c r="B100" s="160"/>
      <c r="C100" s="161"/>
    </row>
    <row r="101" spans="1:3" ht="16.5">
      <c r="A101" s="159"/>
      <c r="B101" s="160"/>
      <c r="C101" s="161"/>
    </row>
    <row r="102" spans="1:3" ht="16.5">
      <c r="A102" s="159"/>
      <c r="B102" s="160"/>
      <c r="C102" s="161"/>
    </row>
    <row r="103" spans="1:3" ht="16.5">
      <c r="A103" s="159"/>
      <c r="B103" s="160"/>
      <c r="C103" s="161"/>
    </row>
    <row r="104" spans="1:3" ht="16.5">
      <c r="A104" s="159"/>
      <c r="B104" s="160"/>
      <c r="C104" s="161"/>
    </row>
    <row r="105" spans="1:3" ht="16.5">
      <c r="A105" s="159"/>
      <c r="B105" s="160"/>
      <c r="C105" s="161"/>
    </row>
    <row r="106" spans="1:3" ht="16.5">
      <c r="A106" s="159"/>
      <c r="B106" s="160"/>
      <c r="C106" s="161"/>
    </row>
    <row r="107" spans="1:3" ht="16.5">
      <c r="A107" s="159"/>
      <c r="B107" s="160"/>
      <c r="C107" s="161"/>
    </row>
  </sheetData>
  <mergeCells count="2">
    <mergeCell ref="A8:C8"/>
    <mergeCell ref="A64:C64"/>
  </mergeCells>
  <pageMargins left="0.70866141732283472" right="0.70866141732283472" top="0.74803149606299213" bottom="0.74803149606299213" header="0.31496062992125984" footer="0.31496062992125984"/>
  <pageSetup paperSize="9" scale="88" fitToHeight="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8"/>
  <sheetViews>
    <sheetView zoomScaleNormal="100" workbookViewId="0">
      <selection activeCell="F9" sqref="F9"/>
    </sheetView>
  </sheetViews>
  <sheetFormatPr defaultRowHeight="15"/>
  <cols>
    <col min="1" max="1" width="10.28515625" style="128" customWidth="1"/>
    <col min="2" max="2" width="28.28515625" style="129" customWidth="1"/>
    <col min="3" max="3" width="60.140625" style="1" customWidth="1"/>
    <col min="4" max="256" width="9.140625" style="1"/>
    <col min="257" max="257" width="10.28515625" style="1" customWidth="1"/>
    <col min="258" max="258" width="28.28515625" style="1" customWidth="1"/>
    <col min="259" max="259" width="60.140625" style="1" customWidth="1"/>
    <col min="260" max="512" width="9.140625" style="1"/>
    <col min="513" max="513" width="10.28515625" style="1" customWidth="1"/>
    <col min="514" max="514" width="28.28515625" style="1" customWidth="1"/>
    <col min="515" max="515" width="60.140625" style="1" customWidth="1"/>
    <col min="516" max="768" width="9.140625" style="1"/>
    <col min="769" max="769" width="10.28515625" style="1" customWidth="1"/>
    <col min="770" max="770" width="28.28515625" style="1" customWidth="1"/>
    <col min="771" max="771" width="60.140625" style="1" customWidth="1"/>
    <col min="772" max="1024" width="9.140625" style="1"/>
    <col min="1025" max="1025" width="10.28515625" style="1" customWidth="1"/>
    <col min="1026" max="1026" width="28.28515625" style="1" customWidth="1"/>
    <col min="1027" max="1027" width="60.140625" style="1" customWidth="1"/>
    <col min="1028" max="1280" width="9.140625" style="1"/>
    <col min="1281" max="1281" width="10.28515625" style="1" customWidth="1"/>
    <col min="1282" max="1282" width="28.28515625" style="1" customWidth="1"/>
    <col min="1283" max="1283" width="60.140625" style="1" customWidth="1"/>
    <col min="1284" max="1536" width="9.140625" style="1"/>
    <col min="1537" max="1537" width="10.28515625" style="1" customWidth="1"/>
    <col min="1538" max="1538" width="28.28515625" style="1" customWidth="1"/>
    <col min="1539" max="1539" width="60.140625" style="1" customWidth="1"/>
    <col min="1540" max="1792" width="9.140625" style="1"/>
    <col min="1793" max="1793" width="10.28515625" style="1" customWidth="1"/>
    <col min="1794" max="1794" width="28.28515625" style="1" customWidth="1"/>
    <col min="1795" max="1795" width="60.140625" style="1" customWidth="1"/>
    <col min="1796" max="2048" width="9.140625" style="1"/>
    <col min="2049" max="2049" width="10.28515625" style="1" customWidth="1"/>
    <col min="2050" max="2050" width="28.28515625" style="1" customWidth="1"/>
    <col min="2051" max="2051" width="60.140625" style="1" customWidth="1"/>
    <col min="2052" max="2304" width="9.140625" style="1"/>
    <col min="2305" max="2305" width="10.28515625" style="1" customWidth="1"/>
    <col min="2306" max="2306" width="28.28515625" style="1" customWidth="1"/>
    <col min="2307" max="2307" width="60.140625" style="1" customWidth="1"/>
    <col min="2308" max="2560" width="9.140625" style="1"/>
    <col min="2561" max="2561" width="10.28515625" style="1" customWidth="1"/>
    <col min="2562" max="2562" width="28.28515625" style="1" customWidth="1"/>
    <col min="2563" max="2563" width="60.140625" style="1" customWidth="1"/>
    <col min="2564" max="2816" width="9.140625" style="1"/>
    <col min="2817" max="2817" width="10.28515625" style="1" customWidth="1"/>
    <col min="2818" max="2818" width="28.28515625" style="1" customWidth="1"/>
    <col min="2819" max="2819" width="60.140625" style="1" customWidth="1"/>
    <col min="2820" max="3072" width="9.140625" style="1"/>
    <col min="3073" max="3073" width="10.28515625" style="1" customWidth="1"/>
    <col min="3074" max="3074" width="28.28515625" style="1" customWidth="1"/>
    <col min="3075" max="3075" width="60.140625" style="1" customWidth="1"/>
    <col min="3076" max="3328" width="9.140625" style="1"/>
    <col min="3329" max="3329" width="10.28515625" style="1" customWidth="1"/>
    <col min="3330" max="3330" width="28.28515625" style="1" customWidth="1"/>
    <col min="3331" max="3331" width="60.140625" style="1" customWidth="1"/>
    <col min="3332" max="3584" width="9.140625" style="1"/>
    <col min="3585" max="3585" width="10.28515625" style="1" customWidth="1"/>
    <col min="3586" max="3586" width="28.28515625" style="1" customWidth="1"/>
    <col min="3587" max="3587" width="60.140625" style="1" customWidth="1"/>
    <col min="3588" max="3840" width="9.140625" style="1"/>
    <col min="3841" max="3841" width="10.28515625" style="1" customWidth="1"/>
    <col min="3842" max="3842" width="28.28515625" style="1" customWidth="1"/>
    <col min="3843" max="3843" width="60.140625" style="1" customWidth="1"/>
    <col min="3844" max="4096" width="9.140625" style="1"/>
    <col min="4097" max="4097" width="10.28515625" style="1" customWidth="1"/>
    <col min="4098" max="4098" width="28.28515625" style="1" customWidth="1"/>
    <col min="4099" max="4099" width="60.140625" style="1" customWidth="1"/>
    <col min="4100" max="4352" width="9.140625" style="1"/>
    <col min="4353" max="4353" width="10.28515625" style="1" customWidth="1"/>
    <col min="4354" max="4354" width="28.28515625" style="1" customWidth="1"/>
    <col min="4355" max="4355" width="60.140625" style="1" customWidth="1"/>
    <col min="4356" max="4608" width="9.140625" style="1"/>
    <col min="4609" max="4609" width="10.28515625" style="1" customWidth="1"/>
    <col min="4610" max="4610" width="28.28515625" style="1" customWidth="1"/>
    <col min="4611" max="4611" width="60.140625" style="1" customWidth="1"/>
    <col min="4612" max="4864" width="9.140625" style="1"/>
    <col min="4865" max="4865" width="10.28515625" style="1" customWidth="1"/>
    <col min="4866" max="4866" width="28.28515625" style="1" customWidth="1"/>
    <col min="4867" max="4867" width="60.140625" style="1" customWidth="1"/>
    <col min="4868" max="5120" width="9.140625" style="1"/>
    <col min="5121" max="5121" width="10.28515625" style="1" customWidth="1"/>
    <col min="5122" max="5122" width="28.28515625" style="1" customWidth="1"/>
    <col min="5123" max="5123" width="60.140625" style="1" customWidth="1"/>
    <col min="5124" max="5376" width="9.140625" style="1"/>
    <col min="5377" max="5377" width="10.28515625" style="1" customWidth="1"/>
    <col min="5378" max="5378" width="28.28515625" style="1" customWidth="1"/>
    <col min="5379" max="5379" width="60.140625" style="1" customWidth="1"/>
    <col min="5380" max="5632" width="9.140625" style="1"/>
    <col min="5633" max="5633" width="10.28515625" style="1" customWidth="1"/>
    <col min="5634" max="5634" width="28.28515625" style="1" customWidth="1"/>
    <col min="5635" max="5635" width="60.140625" style="1" customWidth="1"/>
    <col min="5636" max="5888" width="9.140625" style="1"/>
    <col min="5889" max="5889" width="10.28515625" style="1" customWidth="1"/>
    <col min="5890" max="5890" width="28.28515625" style="1" customWidth="1"/>
    <col min="5891" max="5891" width="60.140625" style="1" customWidth="1"/>
    <col min="5892" max="6144" width="9.140625" style="1"/>
    <col min="6145" max="6145" width="10.28515625" style="1" customWidth="1"/>
    <col min="6146" max="6146" width="28.28515625" style="1" customWidth="1"/>
    <col min="6147" max="6147" width="60.140625" style="1" customWidth="1"/>
    <col min="6148" max="6400" width="9.140625" style="1"/>
    <col min="6401" max="6401" width="10.28515625" style="1" customWidth="1"/>
    <col min="6402" max="6402" width="28.28515625" style="1" customWidth="1"/>
    <col min="6403" max="6403" width="60.140625" style="1" customWidth="1"/>
    <col min="6404" max="6656" width="9.140625" style="1"/>
    <col min="6657" max="6657" width="10.28515625" style="1" customWidth="1"/>
    <col min="6658" max="6658" width="28.28515625" style="1" customWidth="1"/>
    <col min="6659" max="6659" width="60.140625" style="1" customWidth="1"/>
    <col min="6660" max="6912" width="9.140625" style="1"/>
    <col min="6913" max="6913" width="10.28515625" style="1" customWidth="1"/>
    <col min="6914" max="6914" width="28.28515625" style="1" customWidth="1"/>
    <col min="6915" max="6915" width="60.140625" style="1" customWidth="1"/>
    <col min="6916" max="7168" width="9.140625" style="1"/>
    <col min="7169" max="7169" width="10.28515625" style="1" customWidth="1"/>
    <col min="7170" max="7170" width="28.28515625" style="1" customWidth="1"/>
    <col min="7171" max="7171" width="60.140625" style="1" customWidth="1"/>
    <col min="7172" max="7424" width="9.140625" style="1"/>
    <col min="7425" max="7425" width="10.28515625" style="1" customWidth="1"/>
    <col min="7426" max="7426" width="28.28515625" style="1" customWidth="1"/>
    <col min="7427" max="7427" width="60.140625" style="1" customWidth="1"/>
    <col min="7428" max="7680" width="9.140625" style="1"/>
    <col min="7681" max="7681" width="10.28515625" style="1" customWidth="1"/>
    <col min="7682" max="7682" width="28.28515625" style="1" customWidth="1"/>
    <col min="7683" max="7683" width="60.140625" style="1" customWidth="1"/>
    <col min="7684" max="7936" width="9.140625" style="1"/>
    <col min="7937" max="7937" width="10.28515625" style="1" customWidth="1"/>
    <col min="7938" max="7938" width="28.28515625" style="1" customWidth="1"/>
    <col min="7939" max="7939" width="60.140625" style="1" customWidth="1"/>
    <col min="7940" max="8192" width="9.140625" style="1"/>
    <col min="8193" max="8193" width="10.28515625" style="1" customWidth="1"/>
    <col min="8194" max="8194" width="28.28515625" style="1" customWidth="1"/>
    <col min="8195" max="8195" width="60.140625" style="1" customWidth="1"/>
    <col min="8196" max="8448" width="9.140625" style="1"/>
    <col min="8449" max="8449" width="10.28515625" style="1" customWidth="1"/>
    <col min="8450" max="8450" width="28.28515625" style="1" customWidth="1"/>
    <col min="8451" max="8451" width="60.140625" style="1" customWidth="1"/>
    <col min="8452" max="8704" width="9.140625" style="1"/>
    <col min="8705" max="8705" width="10.28515625" style="1" customWidth="1"/>
    <col min="8706" max="8706" width="28.28515625" style="1" customWidth="1"/>
    <col min="8707" max="8707" width="60.140625" style="1" customWidth="1"/>
    <col min="8708" max="8960" width="9.140625" style="1"/>
    <col min="8961" max="8961" width="10.28515625" style="1" customWidth="1"/>
    <col min="8962" max="8962" width="28.28515625" style="1" customWidth="1"/>
    <col min="8963" max="8963" width="60.140625" style="1" customWidth="1"/>
    <col min="8964" max="9216" width="9.140625" style="1"/>
    <col min="9217" max="9217" width="10.28515625" style="1" customWidth="1"/>
    <col min="9218" max="9218" width="28.28515625" style="1" customWidth="1"/>
    <col min="9219" max="9219" width="60.140625" style="1" customWidth="1"/>
    <col min="9220" max="9472" width="9.140625" style="1"/>
    <col min="9473" max="9473" width="10.28515625" style="1" customWidth="1"/>
    <col min="9474" max="9474" width="28.28515625" style="1" customWidth="1"/>
    <col min="9475" max="9475" width="60.140625" style="1" customWidth="1"/>
    <col min="9476" max="9728" width="9.140625" style="1"/>
    <col min="9729" max="9729" width="10.28515625" style="1" customWidth="1"/>
    <col min="9730" max="9730" width="28.28515625" style="1" customWidth="1"/>
    <col min="9731" max="9731" width="60.140625" style="1" customWidth="1"/>
    <col min="9732" max="9984" width="9.140625" style="1"/>
    <col min="9985" max="9985" width="10.28515625" style="1" customWidth="1"/>
    <col min="9986" max="9986" width="28.28515625" style="1" customWidth="1"/>
    <col min="9987" max="9987" width="60.140625" style="1" customWidth="1"/>
    <col min="9988" max="10240" width="9.140625" style="1"/>
    <col min="10241" max="10241" width="10.28515625" style="1" customWidth="1"/>
    <col min="10242" max="10242" width="28.28515625" style="1" customWidth="1"/>
    <col min="10243" max="10243" width="60.140625" style="1" customWidth="1"/>
    <col min="10244" max="10496" width="9.140625" style="1"/>
    <col min="10497" max="10497" width="10.28515625" style="1" customWidth="1"/>
    <col min="10498" max="10498" width="28.28515625" style="1" customWidth="1"/>
    <col min="10499" max="10499" width="60.140625" style="1" customWidth="1"/>
    <col min="10500" max="10752" width="9.140625" style="1"/>
    <col min="10753" max="10753" width="10.28515625" style="1" customWidth="1"/>
    <col min="10754" max="10754" width="28.28515625" style="1" customWidth="1"/>
    <col min="10755" max="10755" width="60.140625" style="1" customWidth="1"/>
    <col min="10756" max="11008" width="9.140625" style="1"/>
    <col min="11009" max="11009" width="10.28515625" style="1" customWidth="1"/>
    <col min="11010" max="11010" width="28.28515625" style="1" customWidth="1"/>
    <col min="11011" max="11011" width="60.140625" style="1" customWidth="1"/>
    <col min="11012" max="11264" width="9.140625" style="1"/>
    <col min="11265" max="11265" width="10.28515625" style="1" customWidth="1"/>
    <col min="11266" max="11266" width="28.28515625" style="1" customWidth="1"/>
    <col min="11267" max="11267" width="60.140625" style="1" customWidth="1"/>
    <col min="11268" max="11520" width="9.140625" style="1"/>
    <col min="11521" max="11521" width="10.28515625" style="1" customWidth="1"/>
    <col min="11522" max="11522" width="28.28515625" style="1" customWidth="1"/>
    <col min="11523" max="11523" width="60.140625" style="1" customWidth="1"/>
    <col min="11524" max="11776" width="9.140625" style="1"/>
    <col min="11777" max="11777" width="10.28515625" style="1" customWidth="1"/>
    <col min="11778" max="11778" width="28.28515625" style="1" customWidth="1"/>
    <col min="11779" max="11779" width="60.140625" style="1" customWidth="1"/>
    <col min="11780" max="12032" width="9.140625" style="1"/>
    <col min="12033" max="12033" width="10.28515625" style="1" customWidth="1"/>
    <col min="12034" max="12034" width="28.28515625" style="1" customWidth="1"/>
    <col min="12035" max="12035" width="60.140625" style="1" customWidth="1"/>
    <col min="12036" max="12288" width="9.140625" style="1"/>
    <col min="12289" max="12289" width="10.28515625" style="1" customWidth="1"/>
    <col min="12290" max="12290" width="28.28515625" style="1" customWidth="1"/>
    <col min="12291" max="12291" width="60.140625" style="1" customWidth="1"/>
    <col min="12292" max="12544" width="9.140625" style="1"/>
    <col min="12545" max="12545" width="10.28515625" style="1" customWidth="1"/>
    <col min="12546" max="12546" width="28.28515625" style="1" customWidth="1"/>
    <col min="12547" max="12547" width="60.140625" style="1" customWidth="1"/>
    <col min="12548" max="12800" width="9.140625" style="1"/>
    <col min="12801" max="12801" width="10.28515625" style="1" customWidth="1"/>
    <col min="12802" max="12802" width="28.28515625" style="1" customWidth="1"/>
    <col min="12803" max="12803" width="60.140625" style="1" customWidth="1"/>
    <col min="12804" max="13056" width="9.140625" style="1"/>
    <col min="13057" max="13057" width="10.28515625" style="1" customWidth="1"/>
    <col min="13058" max="13058" width="28.28515625" style="1" customWidth="1"/>
    <col min="13059" max="13059" width="60.140625" style="1" customWidth="1"/>
    <col min="13060" max="13312" width="9.140625" style="1"/>
    <col min="13313" max="13313" width="10.28515625" style="1" customWidth="1"/>
    <col min="13314" max="13314" width="28.28515625" style="1" customWidth="1"/>
    <col min="13315" max="13315" width="60.140625" style="1" customWidth="1"/>
    <col min="13316" max="13568" width="9.140625" style="1"/>
    <col min="13569" max="13569" width="10.28515625" style="1" customWidth="1"/>
    <col min="13570" max="13570" width="28.28515625" style="1" customWidth="1"/>
    <col min="13571" max="13571" width="60.140625" style="1" customWidth="1"/>
    <col min="13572" max="13824" width="9.140625" style="1"/>
    <col min="13825" max="13825" width="10.28515625" style="1" customWidth="1"/>
    <col min="13826" max="13826" width="28.28515625" style="1" customWidth="1"/>
    <col min="13827" max="13827" width="60.140625" style="1" customWidth="1"/>
    <col min="13828" max="14080" width="9.140625" style="1"/>
    <col min="14081" max="14081" width="10.28515625" style="1" customWidth="1"/>
    <col min="14082" max="14082" width="28.28515625" style="1" customWidth="1"/>
    <col min="14083" max="14083" width="60.140625" style="1" customWidth="1"/>
    <col min="14084" max="14336" width="9.140625" style="1"/>
    <col min="14337" max="14337" width="10.28515625" style="1" customWidth="1"/>
    <col min="14338" max="14338" width="28.28515625" style="1" customWidth="1"/>
    <col min="14339" max="14339" width="60.140625" style="1" customWidth="1"/>
    <col min="14340" max="14592" width="9.140625" style="1"/>
    <col min="14593" max="14593" width="10.28515625" style="1" customWidth="1"/>
    <col min="14594" max="14594" width="28.28515625" style="1" customWidth="1"/>
    <col min="14595" max="14595" width="60.140625" style="1" customWidth="1"/>
    <col min="14596" max="14848" width="9.140625" style="1"/>
    <col min="14849" max="14849" width="10.28515625" style="1" customWidth="1"/>
    <col min="14850" max="14850" width="28.28515625" style="1" customWidth="1"/>
    <col min="14851" max="14851" width="60.140625" style="1" customWidth="1"/>
    <col min="14852" max="15104" width="9.140625" style="1"/>
    <col min="15105" max="15105" width="10.28515625" style="1" customWidth="1"/>
    <col min="15106" max="15106" width="28.28515625" style="1" customWidth="1"/>
    <col min="15107" max="15107" width="60.140625" style="1" customWidth="1"/>
    <col min="15108" max="15360" width="9.140625" style="1"/>
    <col min="15361" max="15361" width="10.28515625" style="1" customWidth="1"/>
    <col min="15362" max="15362" width="28.28515625" style="1" customWidth="1"/>
    <col min="15363" max="15363" width="60.140625" style="1" customWidth="1"/>
    <col min="15364" max="15616" width="9.140625" style="1"/>
    <col min="15617" max="15617" width="10.28515625" style="1" customWidth="1"/>
    <col min="15618" max="15618" width="28.28515625" style="1" customWidth="1"/>
    <col min="15619" max="15619" width="60.140625" style="1" customWidth="1"/>
    <col min="15620" max="15872" width="9.140625" style="1"/>
    <col min="15873" max="15873" width="10.28515625" style="1" customWidth="1"/>
    <col min="15874" max="15874" width="28.28515625" style="1" customWidth="1"/>
    <col min="15875" max="15875" width="60.140625" style="1" customWidth="1"/>
    <col min="15876" max="16128" width="9.140625" style="1"/>
    <col min="16129" max="16129" width="10.28515625" style="1" customWidth="1"/>
    <col min="16130" max="16130" width="28.28515625" style="1" customWidth="1"/>
    <col min="16131" max="16131" width="60.140625" style="1" customWidth="1"/>
    <col min="16132" max="16384" width="9.140625" style="1"/>
  </cols>
  <sheetData>
    <row r="1" spans="1:4" ht="49.5" customHeight="1">
      <c r="C1" s="130" t="s">
        <v>568</v>
      </c>
    </row>
    <row r="2" spans="1:4" ht="21" customHeight="1">
      <c r="C2" s="131" t="s">
        <v>749</v>
      </c>
    </row>
    <row r="5" spans="1:4" ht="51.75" customHeight="1">
      <c r="C5" s="130" t="s">
        <v>568</v>
      </c>
    </row>
    <row r="6" spans="1:4" ht="15.75">
      <c r="C6" s="212" t="s">
        <v>450</v>
      </c>
    </row>
    <row r="7" spans="1:4" ht="15.75">
      <c r="C7" s="131"/>
    </row>
    <row r="8" spans="1:4" ht="16.5">
      <c r="A8" s="229" t="s">
        <v>566</v>
      </c>
      <c r="B8" s="230"/>
      <c r="C8" s="230"/>
    </row>
    <row r="9" spans="1:4" ht="87.75" customHeight="1">
      <c r="A9" s="228" t="s">
        <v>567</v>
      </c>
      <c r="B9" s="228"/>
      <c r="C9" s="228"/>
    </row>
    <row r="10" spans="1:4" ht="73.5" customHeight="1">
      <c r="A10" s="133" t="s">
        <v>496</v>
      </c>
      <c r="B10" s="134" t="s">
        <v>497</v>
      </c>
      <c r="C10" s="134" t="s">
        <v>498</v>
      </c>
    </row>
    <row r="11" spans="1:4" ht="16.5">
      <c r="A11" s="133">
        <v>1</v>
      </c>
      <c r="B11" s="135">
        <v>2</v>
      </c>
      <c r="C11" s="135">
        <v>3</v>
      </c>
    </row>
    <row r="12" spans="1:4" s="140" customFormat="1" ht="51.75" customHeight="1">
      <c r="A12" s="136">
        <v>950</v>
      </c>
      <c r="B12" s="137"/>
      <c r="C12" s="138" t="s">
        <v>0</v>
      </c>
      <c r="D12" s="139"/>
    </row>
    <row r="13" spans="1:4" s="140" customFormat="1" ht="49.5">
      <c r="A13" s="133">
        <v>950</v>
      </c>
      <c r="B13" s="137" t="s">
        <v>499</v>
      </c>
      <c r="C13" s="141" t="s">
        <v>500</v>
      </c>
      <c r="D13" s="142"/>
    </row>
    <row r="14" spans="1:4" s="140" customFormat="1" ht="33">
      <c r="A14" s="133">
        <v>950</v>
      </c>
      <c r="B14" s="137" t="s">
        <v>501</v>
      </c>
      <c r="C14" s="141" t="s">
        <v>502</v>
      </c>
      <c r="D14" s="142"/>
    </row>
    <row r="15" spans="1:4" s="140" customFormat="1" ht="33">
      <c r="A15" s="133">
        <v>950</v>
      </c>
      <c r="B15" s="137" t="s">
        <v>503</v>
      </c>
      <c r="C15" s="141" t="s">
        <v>504</v>
      </c>
      <c r="D15" s="142"/>
    </row>
    <row r="16" spans="1:4" ht="33">
      <c r="A16" s="133">
        <v>950</v>
      </c>
      <c r="B16" s="137" t="s">
        <v>505</v>
      </c>
      <c r="C16" s="141" t="s">
        <v>506</v>
      </c>
      <c r="D16" s="143"/>
    </row>
    <row r="17" spans="1:4" ht="49.5">
      <c r="A17" s="133">
        <v>950</v>
      </c>
      <c r="B17" s="137" t="s">
        <v>507</v>
      </c>
      <c r="C17" s="141" t="s">
        <v>508</v>
      </c>
      <c r="D17" s="143"/>
    </row>
    <row r="18" spans="1:4" ht="115.5">
      <c r="A18" s="133" t="s">
        <v>1</v>
      </c>
      <c r="B18" s="137" t="s">
        <v>509</v>
      </c>
      <c r="C18" s="141" t="s">
        <v>510</v>
      </c>
      <c r="D18" s="143"/>
    </row>
    <row r="19" spans="1:4" ht="33">
      <c r="A19" s="136" t="s">
        <v>2</v>
      </c>
      <c r="B19" s="138"/>
      <c r="C19" s="144" t="s">
        <v>511</v>
      </c>
      <c r="D19" s="143"/>
    </row>
    <row r="20" spans="1:4" ht="82.5">
      <c r="A20" s="145" t="s">
        <v>2</v>
      </c>
      <c r="B20" s="137" t="s">
        <v>512</v>
      </c>
      <c r="C20" s="141" t="s">
        <v>513</v>
      </c>
      <c r="D20" s="143"/>
    </row>
    <row r="21" spans="1:4" ht="33">
      <c r="A21" s="145" t="s">
        <v>2</v>
      </c>
      <c r="B21" s="137" t="s">
        <v>514</v>
      </c>
      <c r="C21" s="141" t="s">
        <v>515</v>
      </c>
      <c r="D21" s="143"/>
    </row>
    <row r="22" spans="1:4" ht="82.5">
      <c r="A22" s="133" t="s">
        <v>2</v>
      </c>
      <c r="B22" s="146" t="s">
        <v>516</v>
      </c>
      <c r="C22" s="147" t="s">
        <v>517</v>
      </c>
      <c r="D22" s="143"/>
    </row>
    <row r="23" spans="1:4" ht="99">
      <c r="A23" s="133" t="s">
        <v>2</v>
      </c>
      <c r="B23" s="148" t="s">
        <v>742</v>
      </c>
      <c r="C23" s="149" t="s">
        <v>518</v>
      </c>
      <c r="D23" s="143"/>
    </row>
    <row r="24" spans="1:4" ht="99">
      <c r="A24" s="133" t="s">
        <v>2</v>
      </c>
      <c r="B24" s="148" t="s">
        <v>519</v>
      </c>
      <c r="C24" s="141" t="s">
        <v>520</v>
      </c>
      <c r="D24" s="143"/>
    </row>
    <row r="25" spans="1:4" ht="82.5">
      <c r="A25" s="133" t="s">
        <v>2</v>
      </c>
      <c r="B25" s="148" t="s">
        <v>521</v>
      </c>
      <c r="C25" s="141" t="s">
        <v>522</v>
      </c>
      <c r="D25" s="143"/>
    </row>
    <row r="26" spans="1:4" ht="148.5">
      <c r="A26" s="133" t="s">
        <v>2</v>
      </c>
      <c r="B26" s="148" t="s">
        <v>523</v>
      </c>
      <c r="C26" s="141" t="s">
        <v>524</v>
      </c>
      <c r="D26" s="143"/>
    </row>
    <row r="27" spans="1:4" ht="115.5">
      <c r="A27" s="133" t="s">
        <v>2</v>
      </c>
      <c r="B27" s="148" t="s">
        <v>525</v>
      </c>
      <c r="C27" s="149" t="s">
        <v>526</v>
      </c>
      <c r="D27" s="143"/>
    </row>
    <row r="28" spans="1:4" ht="66">
      <c r="A28" s="133" t="s">
        <v>2</v>
      </c>
      <c r="B28" s="148" t="s">
        <v>527</v>
      </c>
      <c r="C28" s="141" t="s">
        <v>528</v>
      </c>
      <c r="D28" s="143"/>
    </row>
    <row r="29" spans="1:4" ht="99">
      <c r="A29" s="133" t="s">
        <v>2</v>
      </c>
      <c r="B29" s="148" t="s">
        <v>529</v>
      </c>
      <c r="C29" s="141" t="s">
        <v>530</v>
      </c>
      <c r="D29" s="143"/>
    </row>
    <row r="30" spans="1:4" ht="66">
      <c r="A30" s="133" t="s">
        <v>2</v>
      </c>
      <c r="B30" s="148" t="s">
        <v>531</v>
      </c>
      <c r="C30" s="141" t="s">
        <v>532</v>
      </c>
      <c r="D30" s="143"/>
    </row>
    <row r="31" spans="1:4" ht="33">
      <c r="A31" s="133" t="s">
        <v>2</v>
      </c>
      <c r="B31" s="148" t="s">
        <v>533</v>
      </c>
      <c r="C31" s="141" t="s">
        <v>534</v>
      </c>
      <c r="D31" s="143"/>
    </row>
    <row r="32" spans="1:4" ht="33">
      <c r="A32" s="133" t="s">
        <v>2</v>
      </c>
      <c r="B32" s="148" t="s">
        <v>535</v>
      </c>
      <c r="C32" s="141" t="s">
        <v>536</v>
      </c>
      <c r="D32" s="143"/>
    </row>
    <row r="33" spans="1:6" ht="99">
      <c r="A33" s="133" t="s">
        <v>2</v>
      </c>
      <c r="B33" s="148" t="s">
        <v>537</v>
      </c>
      <c r="C33" s="149" t="s">
        <v>538</v>
      </c>
      <c r="D33" s="143"/>
    </row>
    <row r="34" spans="1:6" ht="115.5">
      <c r="A34" s="133" t="s">
        <v>2</v>
      </c>
      <c r="B34" s="148" t="s">
        <v>539</v>
      </c>
      <c r="C34" s="141" t="s">
        <v>540</v>
      </c>
      <c r="D34" s="143"/>
    </row>
    <row r="35" spans="1:6" ht="66">
      <c r="A35" s="133" t="s">
        <v>2</v>
      </c>
      <c r="B35" s="148" t="s">
        <v>743</v>
      </c>
      <c r="C35" s="141" t="s">
        <v>541</v>
      </c>
      <c r="D35" s="143"/>
    </row>
    <row r="36" spans="1:6" ht="66">
      <c r="A36" s="133" t="s">
        <v>2</v>
      </c>
      <c r="B36" s="148" t="s">
        <v>542</v>
      </c>
      <c r="C36" s="141" t="s">
        <v>543</v>
      </c>
      <c r="D36" s="143"/>
    </row>
    <row r="37" spans="1:6" ht="115.5">
      <c r="A37" s="133" t="s">
        <v>2</v>
      </c>
      <c r="B37" s="213" t="s">
        <v>544</v>
      </c>
      <c r="C37" s="214" t="s">
        <v>545</v>
      </c>
      <c r="D37" s="143"/>
    </row>
    <row r="38" spans="1:6" ht="115.5">
      <c r="A38" s="133" t="s">
        <v>2</v>
      </c>
      <c r="B38" s="148" t="s">
        <v>546</v>
      </c>
      <c r="C38" s="150" t="s">
        <v>547</v>
      </c>
      <c r="D38" s="143"/>
    </row>
    <row r="39" spans="1:6" ht="66">
      <c r="A39" s="133" t="s">
        <v>2</v>
      </c>
      <c r="B39" s="148" t="s">
        <v>548</v>
      </c>
      <c r="C39" s="141" t="s">
        <v>549</v>
      </c>
      <c r="D39" s="143"/>
    </row>
    <row r="40" spans="1:6" ht="49.5">
      <c r="A40" s="133" t="s">
        <v>2</v>
      </c>
      <c r="B40" s="148" t="s">
        <v>499</v>
      </c>
      <c r="C40" s="141" t="s">
        <v>550</v>
      </c>
      <c r="D40" s="143"/>
      <c r="F40" s="151"/>
    </row>
    <row r="41" spans="1:6" ht="33">
      <c r="A41" s="133" t="s">
        <v>2</v>
      </c>
      <c r="B41" s="148" t="s">
        <v>501</v>
      </c>
      <c r="C41" s="141" t="s">
        <v>502</v>
      </c>
      <c r="D41" s="143"/>
    </row>
    <row r="42" spans="1:6" ht="33.75">
      <c r="A42" s="133" t="s">
        <v>2</v>
      </c>
      <c r="B42" s="148" t="s">
        <v>551</v>
      </c>
      <c r="C42" s="141" t="s">
        <v>552</v>
      </c>
      <c r="D42" s="143"/>
    </row>
    <row r="43" spans="1:6" ht="66">
      <c r="A43" s="133" t="s">
        <v>2</v>
      </c>
      <c r="B43" s="148" t="s">
        <v>553</v>
      </c>
      <c r="C43" s="141" t="s">
        <v>554</v>
      </c>
      <c r="D43" s="143"/>
    </row>
    <row r="44" spans="1:6" ht="16.5">
      <c r="A44" s="133" t="s">
        <v>2</v>
      </c>
      <c r="B44" s="148" t="s">
        <v>419</v>
      </c>
      <c r="C44" s="141" t="s">
        <v>3</v>
      </c>
      <c r="D44" s="143"/>
    </row>
    <row r="45" spans="1:6" ht="49.5">
      <c r="A45" s="133" t="s">
        <v>2</v>
      </c>
      <c r="B45" s="148" t="s">
        <v>422</v>
      </c>
      <c r="C45" s="141" t="s">
        <v>6</v>
      </c>
      <c r="D45" s="143"/>
    </row>
    <row r="46" spans="1:6" ht="49.5">
      <c r="A46" s="133" t="s">
        <v>2</v>
      </c>
      <c r="B46" s="148" t="s">
        <v>421</v>
      </c>
      <c r="C46" s="141" t="s">
        <v>5</v>
      </c>
      <c r="D46" s="143"/>
    </row>
    <row r="47" spans="1:6" ht="66">
      <c r="A47" s="133" t="s">
        <v>2</v>
      </c>
      <c r="B47" s="146" t="s">
        <v>555</v>
      </c>
      <c r="C47" s="141" t="s">
        <v>556</v>
      </c>
      <c r="D47" s="143"/>
    </row>
    <row r="48" spans="1:6" ht="49.5">
      <c r="A48" s="133" t="s">
        <v>2</v>
      </c>
      <c r="B48" s="148" t="s">
        <v>420</v>
      </c>
      <c r="C48" s="141" t="s">
        <v>4</v>
      </c>
      <c r="D48" s="143"/>
    </row>
    <row r="49" spans="1:4" ht="82.5">
      <c r="A49" s="133" t="s">
        <v>2</v>
      </c>
      <c r="B49" s="148" t="s">
        <v>557</v>
      </c>
      <c r="C49" s="141" t="s">
        <v>7</v>
      </c>
      <c r="D49" s="143"/>
    </row>
    <row r="50" spans="1:4" ht="49.5">
      <c r="A50" s="136" t="s">
        <v>8</v>
      </c>
      <c r="B50" s="152"/>
      <c r="C50" s="144" t="s">
        <v>9</v>
      </c>
      <c r="D50" s="143"/>
    </row>
    <row r="51" spans="1:4" ht="33">
      <c r="A51" s="133" t="s">
        <v>8</v>
      </c>
      <c r="B51" s="148" t="s">
        <v>533</v>
      </c>
      <c r="C51" s="141" t="s">
        <v>558</v>
      </c>
      <c r="D51" s="143"/>
    </row>
    <row r="52" spans="1:4" ht="33">
      <c r="A52" s="133" t="s">
        <v>8</v>
      </c>
      <c r="B52" s="148" t="s">
        <v>501</v>
      </c>
      <c r="C52" s="141" t="s">
        <v>502</v>
      </c>
      <c r="D52" s="143"/>
    </row>
    <row r="53" spans="1:4" ht="33">
      <c r="A53" s="133" t="s">
        <v>8</v>
      </c>
      <c r="B53" s="148" t="s">
        <v>503</v>
      </c>
      <c r="C53" s="141" t="s">
        <v>504</v>
      </c>
      <c r="D53" s="143"/>
    </row>
    <row r="54" spans="1:4" s="140" customFormat="1" ht="16.5">
      <c r="A54" s="133" t="s">
        <v>8</v>
      </c>
      <c r="B54" s="152" t="s">
        <v>419</v>
      </c>
      <c r="C54" s="141" t="s">
        <v>3</v>
      </c>
      <c r="D54" s="142"/>
    </row>
    <row r="55" spans="1:4" ht="49.5">
      <c r="A55" s="133" t="s">
        <v>8</v>
      </c>
      <c r="B55" s="148" t="s">
        <v>422</v>
      </c>
      <c r="C55" s="141" t="s">
        <v>6</v>
      </c>
      <c r="D55" s="143"/>
    </row>
    <row r="56" spans="1:4" ht="115.5">
      <c r="A56" s="133" t="s">
        <v>8</v>
      </c>
      <c r="B56" s="148" t="s">
        <v>559</v>
      </c>
      <c r="C56" s="147" t="s">
        <v>560</v>
      </c>
      <c r="D56" s="143"/>
    </row>
    <row r="57" spans="1:4" ht="33">
      <c r="A57" s="133" t="s">
        <v>8</v>
      </c>
      <c r="B57" s="148" t="s">
        <v>561</v>
      </c>
      <c r="C57" s="153" t="s">
        <v>562</v>
      </c>
      <c r="D57" s="143"/>
    </row>
    <row r="58" spans="1:4" ht="49.5">
      <c r="A58" s="136" t="s">
        <v>10</v>
      </c>
      <c r="B58" s="138"/>
      <c r="C58" s="144" t="s">
        <v>11</v>
      </c>
      <c r="D58" s="143"/>
    </row>
    <row r="59" spans="1:4" s="155" customFormat="1" ht="33">
      <c r="A59" s="133" t="s">
        <v>10</v>
      </c>
      <c r="B59" s="148" t="s">
        <v>533</v>
      </c>
      <c r="C59" s="141" t="s">
        <v>558</v>
      </c>
      <c r="D59" s="154"/>
    </row>
    <row r="60" spans="1:4" s="155" customFormat="1" ht="33">
      <c r="A60" s="133" t="s">
        <v>10</v>
      </c>
      <c r="B60" s="148" t="s">
        <v>501</v>
      </c>
      <c r="C60" s="141" t="s">
        <v>502</v>
      </c>
      <c r="D60" s="154"/>
    </row>
    <row r="61" spans="1:4" s="140" customFormat="1" ht="16.5">
      <c r="A61" s="133" t="s">
        <v>10</v>
      </c>
      <c r="B61" s="148" t="s">
        <v>419</v>
      </c>
      <c r="C61" s="141" t="s">
        <v>3</v>
      </c>
      <c r="D61" s="142"/>
    </row>
    <row r="62" spans="1:4" s="140" customFormat="1" ht="49.5">
      <c r="A62" s="133" t="s">
        <v>10</v>
      </c>
      <c r="B62" s="148" t="s">
        <v>563</v>
      </c>
      <c r="C62" s="141" t="s">
        <v>564</v>
      </c>
      <c r="D62" s="142"/>
    </row>
    <row r="63" spans="1:4" s="140" customFormat="1" ht="33">
      <c r="A63" s="133" t="s">
        <v>10</v>
      </c>
      <c r="B63" s="148" t="s">
        <v>561</v>
      </c>
      <c r="C63" s="141" t="s">
        <v>562</v>
      </c>
      <c r="D63" s="142"/>
    </row>
    <row r="64" spans="1:4" s="140" customFormat="1" ht="16.5">
      <c r="A64" s="156"/>
      <c r="B64" s="157"/>
      <c r="C64" s="158"/>
      <c r="D64" s="142"/>
    </row>
    <row r="65" spans="1:3">
      <c r="A65" s="227" t="s">
        <v>565</v>
      </c>
      <c r="B65" s="227"/>
      <c r="C65" s="227"/>
    </row>
    <row r="66" spans="1:3" ht="16.5">
      <c r="A66" s="159"/>
      <c r="B66" s="160"/>
      <c r="C66" s="161"/>
    </row>
    <row r="67" spans="1:3" ht="16.5">
      <c r="A67" s="159"/>
      <c r="B67" s="160"/>
      <c r="C67" s="161"/>
    </row>
    <row r="68" spans="1:3" ht="16.5">
      <c r="A68" s="159"/>
      <c r="B68" s="160"/>
      <c r="C68" s="161"/>
    </row>
    <row r="69" spans="1:3" ht="16.5">
      <c r="A69" s="159"/>
      <c r="B69" s="160"/>
      <c r="C69" s="161"/>
    </row>
    <row r="70" spans="1:3" ht="16.5">
      <c r="A70" s="159"/>
      <c r="B70" s="160"/>
      <c r="C70" s="161"/>
    </row>
    <row r="71" spans="1:3" ht="16.5">
      <c r="A71" s="159"/>
      <c r="B71" s="160"/>
      <c r="C71" s="161"/>
    </row>
    <row r="72" spans="1:3" ht="16.5">
      <c r="A72" s="159"/>
      <c r="B72" s="160"/>
      <c r="C72" s="161"/>
    </row>
    <row r="73" spans="1:3" ht="16.5">
      <c r="A73" s="159"/>
      <c r="B73" s="160"/>
      <c r="C73" s="161"/>
    </row>
    <row r="74" spans="1:3" ht="16.5">
      <c r="A74" s="159"/>
      <c r="B74" s="160"/>
      <c r="C74" s="161"/>
    </row>
    <row r="75" spans="1:3" ht="16.5">
      <c r="A75" s="159"/>
      <c r="B75" s="160"/>
      <c r="C75" s="161"/>
    </row>
    <row r="76" spans="1:3" ht="16.5">
      <c r="A76" s="159"/>
      <c r="B76" s="160"/>
      <c r="C76" s="161"/>
    </row>
    <row r="77" spans="1:3" ht="16.5">
      <c r="A77" s="159"/>
      <c r="B77" s="160"/>
      <c r="C77" s="161"/>
    </row>
    <row r="78" spans="1:3" ht="16.5">
      <c r="A78" s="159"/>
      <c r="B78" s="160"/>
      <c r="C78" s="161"/>
    </row>
    <row r="79" spans="1:3" ht="16.5">
      <c r="A79" s="159"/>
      <c r="B79" s="160"/>
      <c r="C79" s="161"/>
    </row>
    <row r="80" spans="1:3" ht="16.5">
      <c r="A80" s="159"/>
      <c r="B80" s="160"/>
      <c r="C80" s="161"/>
    </row>
    <row r="81" spans="1:3" ht="16.5">
      <c r="A81" s="159"/>
      <c r="B81" s="160"/>
      <c r="C81" s="161"/>
    </row>
    <row r="82" spans="1:3" ht="16.5">
      <c r="A82" s="159"/>
      <c r="B82" s="160"/>
      <c r="C82" s="161"/>
    </row>
    <row r="83" spans="1:3" ht="16.5">
      <c r="A83" s="159"/>
      <c r="B83" s="160"/>
      <c r="C83" s="161"/>
    </row>
    <row r="84" spans="1:3" ht="16.5">
      <c r="A84" s="159"/>
      <c r="B84" s="160"/>
      <c r="C84" s="161"/>
    </row>
    <row r="85" spans="1:3" ht="16.5">
      <c r="A85" s="159"/>
      <c r="B85" s="160"/>
      <c r="C85" s="161"/>
    </row>
    <row r="86" spans="1:3" ht="16.5">
      <c r="A86" s="159"/>
      <c r="B86" s="160"/>
      <c r="C86" s="161"/>
    </row>
    <row r="87" spans="1:3" ht="16.5">
      <c r="A87" s="159"/>
      <c r="B87" s="160"/>
      <c r="C87" s="161"/>
    </row>
    <row r="88" spans="1:3" ht="16.5">
      <c r="A88" s="159"/>
      <c r="B88" s="160"/>
      <c r="C88" s="161"/>
    </row>
    <row r="89" spans="1:3" ht="16.5">
      <c r="A89" s="159"/>
      <c r="B89" s="160"/>
      <c r="C89" s="161"/>
    </row>
    <row r="90" spans="1:3" ht="16.5">
      <c r="A90" s="159"/>
      <c r="B90" s="160"/>
      <c r="C90" s="161"/>
    </row>
    <row r="91" spans="1:3" ht="16.5">
      <c r="A91" s="159"/>
      <c r="B91" s="160"/>
      <c r="C91" s="161"/>
    </row>
    <row r="92" spans="1:3" ht="16.5">
      <c r="A92" s="159"/>
      <c r="B92" s="160"/>
      <c r="C92" s="161"/>
    </row>
    <row r="93" spans="1:3" ht="16.5">
      <c r="A93" s="159"/>
      <c r="B93" s="160"/>
      <c r="C93" s="161"/>
    </row>
    <row r="94" spans="1:3" ht="16.5">
      <c r="A94" s="159"/>
      <c r="B94" s="160"/>
      <c r="C94" s="161"/>
    </row>
    <row r="95" spans="1:3" ht="16.5">
      <c r="A95" s="159"/>
      <c r="B95" s="160"/>
      <c r="C95" s="161"/>
    </row>
    <row r="96" spans="1:3" ht="16.5">
      <c r="A96" s="159"/>
      <c r="B96" s="160"/>
      <c r="C96" s="161"/>
    </row>
    <row r="97" spans="1:3" ht="16.5">
      <c r="A97" s="159"/>
      <c r="B97" s="160"/>
      <c r="C97" s="161"/>
    </row>
    <row r="98" spans="1:3" ht="16.5">
      <c r="A98" s="159"/>
      <c r="B98" s="160"/>
      <c r="C98" s="161"/>
    </row>
    <row r="99" spans="1:3" ht="16.5">
      <c r="A99" s="159"/>
      <c r="B99" s="160"/>
      <c r="C99" s="161"/>
    </row>
    <row r="100" spans="1:3" ht="16.5">
      <c r="A100" s="159"/>
      <c r="B100" s="160"/>
      <c r="C100" s="161"/>
    </row>
    <row r="101" spans="1:3" ht="16.5">
      <c r="A101" s="159"/>
      <c r="B101" s="160"/>
      <c r="C101" s="161"/>
    </row>
    <row r="102" spans="1:3" ht="16.5">
      <c r="A102" s="159"/>
      <c r="B102" s="160"/>
      <c r="C102" s="161"/>
    </row>
    <row r="103" spans="1:3" ht="16.5">
      <c r="A103" s="159"/>
      <c r="B103" s="160"/>
      <c r="C103" s="161"/>
    </row>
    <row r="104" spans="1:3" ht="16.5">
      <c r="A104" s="159"/>
      <c r="B104" s="160"/>
      <c r="C104" s="161"/>
    </row>
    <row r="105" spans="1:3" ht="16.5">
      <c r="A105" s="159"/>
      <c r="B105" s="160"/>
      <c r="C105" s="161"/>
    </row>
    <row r="106" spans="1:3" ht="16.5">
      <c r="A106" s="159"/>
      <c r="B106" s="160"/>
      <c r="C106" s="161"/>
    </row>
    <row r="107" spans="1:3" ht="16.5">
      <c r="A107" s="159"/>
      <c r="B107" s="160"/>
      <c r="C107" s="161"/>
    </row>
    <row r="108" spans="1:3" ht="16.5">
      <c r="A108" s="159"/>
      <c r="B108" s="160"/>
      <c r="C108" s="161"/>
    </row>
  </sheetData>
  <mergeCells count="3">
    <mergeCell ref="A9:C9"/>
    <mergeCell ref="A65:C65"/>
    <mergeCell ref="A8:C8"/>
  </mergeCells>
  <pageMargins left="0.70866141732283472" right="0.70866141732283472" top="0.74803149606299213" bottom="0.74803149606299213" header="0.31496062992125984" footer="0.31496062992125984"/>
  <pageSetup paperSize="9" scale="88" fitToHeight="6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topLeftCell="A60" workbookViewId="0">
      <selection activeCell="C63" sqref="C63"/>
    </sheetView>
  </sheetViews>
  <sheetFormatPr defaultRowHeight="15"/>
  <cols>
    <col min="1" max="1" width="25.85546875" customWidth="1"/>
    <col min="2" max="2" width="45.42578125" customWidth="1"/>
    <col min="3" max="3" width="12.28515625" style="1" customWidth="1"/>
    <col min="4" max="4" width="9.140625" style="1"/>
  </cols>
  <sheetData>
    <row r="1" spans="1:3" ht="15.75">
      <c r="B1" s="231" t="s">
        <v>569</v>
      </c>
      <c r="C1" s="231"/>
    </row>
    <row r="2" spans="1:3" ht="15.75">
      <c r="B2" s="231" t="s">
        <v>406</v>
      </c>
      <c r="C2" s="231"/>
    </row>
    <row r="3" spans="1:3" ht="15.75">
      <c r="B3" s="231" t="s">
        <v>25</v>
      </c>
      <c r="C3" s="231"/>
    </row>
    <row r="4" spans="1:3" ht="15.75">
      <c r="B4" s="232" t="s">
        <v>750</v>
      </c>
      <c r="C4" s="231"/>
    </row>
    <row r="7" spans="1:3" ht="15.75">
      <c r="B7" s="231" t="s">
        <v>24</v>
      </c>
      <c r="C7" s="231"/>
    </row>
    <row r="8" spans="1:3" ht="15.75">
      <c r="B8" s="231" t="s">
        <v>406</v>
      </c>
      <c r="C8" s="231"/>
    </row>
    <row r="9" spans="1:3" ht="15.75">
      <c r="B9" s="231" t="s">
        <v>25</v>
      </c>
      <c r="C9" s="231"/>
    </row>
    <row r="10" spans="1:3" ht="15.75">
      <c r="B10" s="232" t="s">
        <v>409</v>
      </c>
      <c r="C10" s="231"/>
    </row>
    <row r="11" spans="1:3">
      <c r="A11" s="2"/>
    </row>
    <row r="12" spans="1:3" ht="16.5">
      <c r="A12" s="234" t="s">
        <v>26</v>
      </c>
      <c r="B12" s="234"/>
      <c r="C12" s="234"/>
    </row>
    <row r="13" spans="1:3" ht="16.5">
      <c r="A13" s="234" t="s">
        <v>27</v>
      </c>
      <c r="B13" s="234"/>
      <c r="C13" s="234"/>
    </row>
    <row r="14" spans="1:3" ht="16.5">
      <c r="A14" s="3"/>
      <c r="B14" s="3"/>
      <c r="C14" s="123"/>
    </row>
    <row r="15" spans="1:3" ht="16.5">
      <c r="A15" s="233" t="s">
        <v>28</v>
      </c>
      <c r="B15" s="233"/>
      <c r="C15" s="233"/>
    </row>
    <row r="16" spans="1:3" ht="49.5">
      <c r="A16" s="4" t="s">
        <v>21</v>
      </c>
      <c r="B16" s="5" t="s">
        <v>29</v>
      </c>
      <c r="C16" s="11" t="s">
        <v>30</v>
      </c>
    </row>
    <row r="17" spans="1:3">
      <c r="A17" s="6">
        <v>1</v>
      </c>
      <c r="B17" s="6">
        <v>2</v>
      </c>
      <c r="C17" s="124">
        <v>3</v>
      </c>
    </row>
    <row r="18" spans="1:3" ht="33">
      <c r="A18" s="7" t="s">
        <v>31</v>
      </c>
      <c r="B18" s="8" t="s">
        <v>32</v>
      </c>
      <c r="C18" s="14">
        <f>C19+C23+C27+C29+C32+C34+C36+C21</f>
        <v>191372</v>
      </c>
    </row>
    <row r="19" spans="1:3" ht="33">
      <c r="A19" s="12" t="s">
        <v>33</v>
      </c>
      <c r="B19" s="103" t="s">
        <v>34</v>
      </c>
      <c r="C19" s="125">
        <f>C20</f>
        <v>160018</v>
      </c>
    </row>
    <row r="20" spans="1:3" ht="33">
      <c r="A20" s="12" t="s">
        <v>35</v>
      </c>
      <c r="B20" s="12" t="s">
        <v>36</v>
      </c>
      <c r="C20" s="11">
        <v>160018</v>
      </c>
    </row>
    <row r="21" spans="1:3" ht="66">
      <c r="A21" s="12" t="s">
        <v>37</v>
      </c>
      <c r="B21" s="13" t="s">
        <v>38</v>
      </c>
      <c r="C21" s="14">
        <f>C22</f>
        <v>2414</v>
      </c>
    </row>
    <row r="22" spans="1:3" ht="49.5">
      <c r="A22" s="12" t="s">
        <v>15</v>
      </c>
      <c r="B22" s="15" t="s">
        <v>16</v>
      </c>
      <c r="C22" s="11">
        <v>2414</v>
      </c>
    </row>
    <row r="23" spans="1:3" ht="33">
      <c r="A23" s="16" t="s">
        <v>39</v>
      </c>
      <c r="B23" s="16" t="s">
        <v>40</v>
      </c>
      <c r="C23" s="14">
        <f>C24+C25+C26</f>
        <v>13100</v>
      </c>
    </row>
    <row r="24" spans="1:3" ht="33">
      <c r="A24" s="17" t="s">
        <v>17</v>
      </c>
      <c r="B24" s="9" t="s">
        <v>18</v>
      </c>
      <c r="C24" s="11">
        <v>12600</v>
      </c>
    </row>
    <row r="25" spans="1:3" ht="33">
      <c r="A25" s="98" t="s">
        <v>41</v>
      </c>
      <c r="B25" s="19" t="s">
        <v>19</v>
      </c>
      <c r="C25" s="11">
        <v>450</v>
      </c>
    </row>
    <row r="26" spans="1:3" ht="33">
      <c r="A26" s="19" t="s">
        <v>42</v>
      </c>
      <c r="B26" s="18" t="s">
        <v>43</v>
      </c>
      <c r="C26" s="11">
        <v>50</v>
      </c>
    </row>
    <row r="27" spans="1:3" ht="33">
      <c r="A27" s="16" t="s">
        <v>44</v>
      </c>
      <c r="B27" s="16" t="s">
        <v>45</v>
      </c>
      <c r="C27" s="14">
        <f>C28</f>
        <v>1650</v>
      </c>
    </row>
    <row r="28" spans="1:3" ht="49.5">
      <c r="A28" s="19" t="s">
        <v>46</v>
      </c>
      <c r="B28" s="21" t="s">
        <v>47</v>
      </c>
      <c r="C28" s="11">
        <v>1650</v>
      </c>
    </row>
    <row r="29" spans="1:3" ht="82.5">
      <c r="A29" s="19" t="s">
        <v>48</v>
      </c>
      <c r="B29" s="19" t="s">
        <v>49</v>
      </c>
      <c r="C29" s="14">
        <f>C30+C31</f>
        <v>11140</v>
      </c>
    </row>
    <row r="30" spans="1:3" ht="148.5">
      <c r="A30" s="19" t="s">
        <v>50</v>
      </c>
      <c r="B30" s="21" t="s">
        <v>51</v>
      </c>
      <c r="C30" s="11">
        <v>8000</v>
      </c>
    </row>
    <row r="31" spans="1:3" ht="148.5">
      <c r="A31" s="19" t="s">
        <v>52</v>
      </c>
      <c r="B31" s="21" t="s">
        <v>53</v>
      </c>
      <c r="C31" s="11">
        <v>3140</v>
      </c>
    </row>
    <row r="32" spans="1:3" ht="33">
      <c r="A32" s="19" t="s">
        <v>54</v>
      </c>
      <c r="B32" s="20" t="s">
        <v>55</v>
      </c>
      <c r="C32" s="14">
        <f>C33</f>
        <v>1350</v>
      </c>
    </row>
    <row r="33" spans="1:6" ht="33">
      <c r="A33" s="19" t="s">
        <v>12</v>
      </c>
      <c r="B33" s="21" t="s">
        <v>13</v>
      </c>
      <c r="C33" s="11">
        <v>1350</v>
      </c>
    </row>
    <row r="34" spans="1:6" ht="49.5" hidden="1">
      <c r="A34" s="5" t="s">
        <v>56</v>
      </c>
      <c r="B34" s="20" t="s">
        <v>57</v>
      </c>
      <c r="C34" s="14">
        <f>C35</f>
        <v>0</v>
      </c>
    </row>
    <row r="35" spans="1:6" ht="82.5" hidden="1">
      <c r="A35" s="5" t="s">
        <v>58</v>
      </c>
      <c r="B35" s="20" t="s">
        <v>59</v>
      </c>
      <c r="C35" s="11"/>
    </row>
    <row r="36" spans="1:6" ht="33">
      <c r="A36" s="19" t="s">
        <v>60</v>
      </c>
      <c r="B36" s="20" t="s">
        <v>61</v>
      </c>
      <c r="C36" s="14">
        <v>1700</v>
      </c>
    </row>
    <row r="37" spans="1:6" ht="33">
      <c r="A37" s="22" t="s">
        <v>62</v>
      </c>
      <c r="B37" s="22" t="s">
        <v>63</v>
      </c>
      <c r="C37" s="126">
        <f>C39+C46+C58+C59+C60+C61+C62+C38</f>
        <v>189890.83000000002</v>
      </c>
    </row>
    <row r="38" spans="1:6" ht="82.5">
      <c r="A38" s="19" t="s">
        <v>460</v>
      </c>
      <c r="B38" s="10" t="s">
        <v>461</v>
      </c>
      <c r="C38" s="220">
        <v>431.52</v>
      </c>
    </row>
    <row r="39" spans="1:6" ht="33">
      <c r="A39" s="19" t="s">
        <v>419</v>
      </c>
      <c r="B39" s="21" t="s">
        <v>3</v>
      </c>
      <c r="C39" s="11">
        <f>C42+C43+C44+C41+C45</f>
        <v>14724.98</v>
      </c>
      <c r="F39" s="110"/>
    </row>
    <row r="40" spans="1:6" ht="16.5">
      <c r="A40" s="23"/>
      <c r="B40" s="19" t="s">
        <v>64</v>
      </c>
      <c r="C40" s="11"/>
    </row>
    <row r="41" spans="1:6" ht="49.5">
      <c r="A41" s="23"/>
      <c r="B41" s="19" t="s">
        <v>459</v>
      </c>
      <c r="C41" s="11">
        <v>76.33</v>
      </c>
    </row>
    <row r="42" spans="1:6" ht="66">
      <c r="A42" s="109"/>
      <c r="B42" s="21" t="s">
        <v>65</v>
      </c>
      <c r="C42" s="11">
        <v>2867.21</v>
      </c>
    </row>
    <row r="43" spans="1:6" ht="82.5">
      <c r="A43" s="109"/>
      <c r="B43" s="21" t="s">
        <v>466</v>
      </c>
      <c r="C43" s="11">
        <v>4087.17</v>
      </c>
    </row>
    <row r="44" spans="1:6" ht="66">
      <c r="A44" s="108"/>
      <c r="B44" s="21" t="s">
        <v>458</v>
      </c>
      <c r="C44" s="11">
        <v>1740.77</v>
      </c>
    </row>
    <row r="45" spans="1:6" ht="55.5" customHeight="1">
      <c r="A45" s="109"/>
      <c r="B45" s="115" t="s">
        <v>477</v>
      </c>
      <c r="C45" s="11">
        <v>5953.5</v>
      </c>
    </row>
    <row r="46" spans="1:6" ht="66">
      <c r="A46" s="19" t="s">
        <v>422</v>
      </c>
      <c r="B46" s="21" t="s">
        <v>6</v>
      </c>
      <c r="C46" s="11">
        <f>C48+C49+C50+C51+C52+C53+C54+C55+C56+C57</f>
        <v>167121.98000000001</v>
      </c>
    </row>
    <row r="47" spans="1:6" ht="16.5">
      <c r="A47" s="18"/>
      <c r="B47" s="18" t="s">
        <v>67</v>
      </c>
      <c r="C47" s="11"/>
    </row>
    <row r="48" spans="1:6" ht="82.5">
      <c r="A48" s="18"/>
      <c r="B48" s="21" t="s">
        <v>68</v>
      </c>
      <c r="C48" s="11">
        <v>34996</v>
      </c>
    </row>
    <row r="49" spans="1:4" ht="82.5">
      <c r="A49" s="18"/>
      <c r="B49" s="21" t="s">
        <v>69</v>
      </c>
      <c r="C49" s="11">
        <v>1003.4</v>
      </c>
    </row>
    <row r="50" spans="1:4" ht="66">
      <c r="A50" s="18"/>
      <c r="B50" s="21" t="s">
        <v>70</v>
      </c>
      <c r="C50" s="11">
        <v>538</v>
      </c>
    </row>
    <row r="51" spans="1:4" ht="82.5">
      <c r="A51" s="18"/>
      <c r="B51" s="21" t="s">
        <v>71</v>
      </c>
      <c r="C51" s="11">
        <v>13333</v>
      </c>
    </row>
    <row r="52" spans="1:4" ht="49.5">
      <c r="A52" s="18"/>
      <c r="B52" s="21" t="s">
        <v>72</v>
      </c>
      <c r="C52" s="11">
        <v>651</v>
      </c>
    </row>
    <row r="53" spans="1:4" ht="68.25" customHeight="1">
      <c r="A53" s="18"/>
      <c r="B53" s="21" t="s">
        <v>73</v>
      </c>
      <c r="C53" s="11">
        <v>3265</v>
      </c>
    </row>
    <row r="54" spans="1:4" ht="132">
      <c r="A54" s="18"/>
      <c r="B54" s="21" t="s">
        <v>74</v>
      </c>
      <c r="C54" s="11">
        <v>110711</v>
      </c>
    </row>
    <row r="55" spans="1:4" ht="66">
      <c r="A55" s="23"/>
      <c r="B55" s="21" t="s">
        <v>75</v>
      </c>
      <c r="C55" s="11">
        <v>2349</v>
      </c>
    </row>
    <row r="56" spans="1:4" ht="115.5">
      <c r="A56" s="23"/>
      <c r="B56" s="21" t="s">
        <v>76</v>
      </c>
      <c r="C56" s="11">
        <v>0.28999999999999998</v>
      </c>
    </row>
    <row r="57" spans="1:4" ht="138.75" customHeight="1">
      <c r="A57" s="23"/>
      <c r="B57" s="21" t="s">
        <v>77</v>
      </c>
      <c r="C57" s="11">
        <v>275.29000000000002</v>
      </c>
    </row>
    <row r="58" spans="1:4" ht="132">
      <c r="A58" s="98" t="s">
        <v>424</v>
      </c>
      <c r="B58" s="21" t="s">
        <v>426</v>
      </c>
      <c r="C58" s="11">
        <v>3181</v>
      </c>
    </row>
    <row r="59" spans="1:4" ht="66">
      <c r="A59" s="104" t="s">
        <v>421</v>
      </c>
      <c r="B59" s="21" t="s">
        <v>5</v>
      </c>
      <c r="C59" s="11">
        <v>489.2</v>
      </c>
    </row>
    <row r="60" spans="1:4" ht="66">
      <c r="A60" s="104" t="s">
        <v>423</v>
      </c>
      <c r="B60" s="21" t="s">
        <v>66</v>
      </c>
      <c r="C60" s="11">
        <v>12.15</v>
      </c>
    </row>
    <row r="61" spans="1:4" ht="49.5">
      <c r="A61" s="104" t="s">
        <v>420</v>
      </c>
      <c r="B61" s="21" t="s">
        <v>4</v>
      </c>
      <c r="C61" s="11">
        <v>1970</v>
      </c>
    </row>
    <row r="62" spans="1:4" ht="121.5" customHeight="1">
      <c r="A62" s="98" t="s">
        <v>425</v>
      </c>
      <c r="B62" s="21" t="s">
        <v>7</v>
      </c>
      <c r="C62" s="11">
        <v>1960</v>
      </c>
      <c r="D62" s="120"/>
    </row>
    <row r="63" spans="1:4" ht="16.5">
      <c r="A63" s="23"/>
      <c r="B63" s="24" t="s">
        <v>78</v>
      </c>
      <c r="C63" s="126">
        <f>C18+C37</f>
        <v>381262.83</v>
      </c>
    </row>
    <row r="64" spans="1:4" ht="16.5">
      <c r="C64" s="127"/>
    </row>
  </sheetData>
  <mergeCells count="11">
    <mergeCell ref="B1:C1"/>
    <mergeCell ref="B2:C2"/>
    <mergeCell ref="B3:C3"/>
    <mergeCell ref="B4:C4"/>
    <mergeCell ref="A15:C15"/>
    <mergeCell ref="B7:C7"/>
    <mergeCell ref="B8:C8"/>
    <mergeCell ref="B9:C9"/>
    <mergeCell ref="B10:C10"/>
    <mergeCell ref="A12:C12"/>
    <mergeCell ref="A13:C1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06"/>
  <sheetViews>
    <sheetView tabSelected="1" topLeftCell="A442" workbookViewId="0">
      <selection activeCell="F496" sqref="F496"/>
    </sheetView>
  </sheetViews>
  <sheetFormatPr defaultRowHeight="12.75" outlineLevelRow="5"/>
  <cols>
    <col min="1" max="1" width="42.140625" style="25" customWidth="1"/>
    <col min="2" max="2" width="10.140625" style="25" customWidth="1"/>
    <col min="3" max="3" width="9" style="25" customWidth="1"/>
    <col min="4" max="4" width="13.28515625" style="25" bestFit="1" customWidth="1"/>
    <col min="5" max="5" width="7.7109375" style="25" customWidth="1"/>
    <col min="6" max="6" width="16.5703125" style="25" customWidth="1"/>
    <col min="7" max="8" width="9.140625" style="25" customWidth="1"/>
    <col min="9" max="255" width="9.140625" style="25"/>
    <col min="256" max="256" width="42.140625" style="25" customWidth="1"/>
    <col min="257" max="257" width="10.140625" style="25" customWidth="1"/>
    <col min="258" max="258" width="9" style="25" customWidth="1"/>
    <col min="259" max="259" width="13.28515625" style="25" bestFit="1" customWidth="1"/>
    <col min="260" max="260" width="7.7109375" style="25" customWidth="1"/>
    <col min="261" max="261" width="16.5703125" style="25" customWidth="1"/>
    <col min="262" max="262" width="10.7109375" style="25" customWidth="1"/>
    <col min="263" max="264" width="9.140625" style="25" customWidth="1"/>
    <col min="265" max="511" width="9.140625" style="25"/>
    <col min="512" max="512" width="42.140625" style="25" customWidth="1"/>
    <col min="513" max="513" width="10.140625" style="25" customWidth="1"/>
    <col min="514" max="514" width="9" style="25" customWidth="1"/>
    <col min="515" max="515" width="13.28515625" style="25" bestFit="1" customWidth="1"/>
    <col min="516" max="516" width="7.7109375" style="25" customWidth="1"/>
    <col min="517" max="517" width="16.5703125" style="25" customWidth="1"/>
    <col min="518" max="518" width="10.7109375" style="25" customWidth="1"/>
    <col min="519" max="520" width="9.140625" style="25" customWidth="1"/>
    <col min="521" max="767" width="9.140625" style="25"/>
    <col min="768" max="768" width="42.140625" style="25" customWidth="1"/>
    <col min="769" max="769" width="10.140625" style="25" customWidth="1"/>
    <col min="770" max="770" width="9" style="25" customWidth="1"/>
    <col min="771" max="771" width="13.28515625" style="25" bestFit="1" customWidth="1"/>
    <col min="772" max="772" width="7.7109375" style="25" customWidth="1"/>
    <col min="773" max="773" width="16.5703125" style="25" customWidth="1"/>
    <col min="774" max="774" width="10.7109375" style="25" customWidth="1"/>
    <col min="775" max="776" width="9.140625" style="25" customWidth="1"/>
    <col min="777" max="1023" width="9.140625" style="25"/>
    <col min="1024" max="1024" width="42.140625" style="25" customWidth="1"/>
    <col min="1025" max="1025" width="10.140625" style="25" customWidth="1"/>
    <col min="1026" max="1026" width="9" style="25" customWidth="1"/>
    <col min="1027" max="1027" width="13.28515625" style="25" bestFit="1" customWidth="1"/>
    <col min="1028" max="1028" width="7.7109375" style="25" customWidth="1"/>
    <col min="1029" max="1029" width="16.5703125" style="25" customWidth="1"/>
    <col min="1030" max="1030" width="10.7109375" style="25" customWidth="1"/>
    <col min="1031" max="1032" width="9.140625" style="25" customWidth="1"/>
    <col min="1033" max="1279" width="9.140625" style="25"/>
    <col min="1280" max="1280" width="42.140625" style="25" customWidth="1"/>
    <col min="1281" max="1281" width="10.140625" style="25" customWidth="1"/>
    <col min="1282" max="1282" width="9" style="25" customWidth="1"/>
    <col min="1283" max="1283" width="13.28515625" style="25" bestFit="1" customWidth="1"/>
    <col min="1284" max="1284" width="7.7109375" style="25" customWidth="1"/>
    <col min="1285" max="1285" width="16.5703125" style="25" customWidth="1"/>
    <col min="1286" max="1286" width="10.7109375" style="25" customWidth="1"/>
    <col min="1287" max="1288" width="9.140625" style="25" customWidth="1"/>
    <col min="1289" max="1535" width="9.140625" style="25"/>
    <col min="1536" max="1536" width="42.140625" style="25" customWidth="1"/>
    <col min="1537" max="1537" width="10.140625" style="25" customWidth="1"/>
    <col min="1538" max="1538" width="9" style="25" customWidth="1"/>
    <col min="1539" max="1539" width="13.28515625" style="25" bestFit="1" customWidth="1"/>
    <col min="1540" max="1540" width="7.7109375" style="25" customWidth="1"/>
    <col min="1541" max="1541" width="16.5703125" style="25" customWidth="1"/>
    <col min="1542" max="1542" width="10.7109375" style="25" customWidth="1"/>
    <col min="1543" max="1544" width="9.140625" style="25" customWidth="1"/>
    <col min="1545" max="1791" width="9.140625" style="25"/>
    <col min="1792" max="1792" width="42.140625" style="25" customWidth="1"/>
    <col min="1793" max="1793" width="10.140625" style="25" customWidth="1"/>
    <col min="1794" max="1794" width="9" style="25" customWidth="1"/>
    <col min="1795" max="1795" width="13.28515625" style="25" bestFit="1" customWidth="1"/>
    <col min="1796" max="1796" width="7.7109375" style="25" customWidth="1"/>
    <col min="1797" max="1797" width="16.5703125" style="25" customWidth="1"/>
    <col min="1798" max="1798" width="10.7109375" style="25" customWidth="1"/>
    <col min="1799" max="1800" width="9.140625" style="25" customWidth="1"/>
    <col min="1801" max="2047" width="9.140625" style="25"/>
    <col min="2048" max="2048" width="42.140625" style="25" customWidth="1"/>
    <col min="2049" max="2049" width="10.140625" style="25" customWidth="1"/>
    <col min="2050" max="2050" width="9" style="25" customWidth="1"/>
    <col min="2051" max="2051" width="13.28515625" style="25" bestFit="1" customWidth="1"/>
    <col min="2052" max="2052" width="7.7109375" style="25" customWidth="1"/>
    <col min="2053" max="2053" width="16.5703125" style="25" customWidth="1"/>
    <col min="2054" max="2054" width="10.7109375" style="25" customWidth="1"/>
    <col min="2055" max="2056" width="9.140625" style="25" customWidth="1"/>
    <col min="2057" max="2303" width="9.140625" style="25"/>
    <col min="2304" max="2304" width="42.140625" style="25" customWidth="1"/>
    <col min="2305" max="2305" width="10.140625" style="25" customWidth="1"/>
    <col min="2306" max="2306" width="9" style="25" customWidth="1"/>
    <col min="2307" max="2307" width="13.28515625" style="25" bestFit="1" customWidth="1"/>
    <col min="2308" max="2308" width="7.7109375" style="25" customWidth="1"/>
    <col min="2309" max="2309" width="16.5703125" style="25" customWidth="1"/>
    <col min="2310" max="2310" width="10.7109375" style="25" customWidth="1"/>
    <col min="2311" max="2312" width="9.140625" style="25" customWidth="1"/>
    <col min="2313" max="2559" width="9.140625" style="25"/>
    <col min="2560" max="2560" width="42.140625" style="25" customWidth="1"/>
    <col min="2561" max="2561" width="10.140625" style="25" customWidth="1"/>
    <col min="2562" max="2562" width="9" style="25" customWidth="1"/>
    <col min="2563" max="2563" width="13.28515625" style="25" bestFit="1" customWidth="1"/>
    <col min="2564" max="2564" width="7.7109375" style="25" customWidth="1"/>
    <col min="2565" max="2565" width="16.5703125" style="25" customWidth="1"/>
    <col min="2566" max="2566" width="10.7109375" style="25" customWidth="1"/>
    <col min="2567" max="2568" width="9.140625" style="25" customWidth="1"/>
    <col min="2569" max="2815" width="9.140625" style="25"/>
    <col min="2816" max="2816" width="42.140625" style="25" customWidth="1"/>
    <col min="2817" max="2817" width="10.140625" style="25" customWidth="1"/>
    <col min="2818" max="2818" width="9" style="25" customWidth="1"/>
    <col min="2819" max="2819" width="13.28515625" style="25" bestFit="1" customWidth="1"/>
    <col min="2820" max="2820" width="7.7109375" style="25" customWidth="1"/>
    <col min="2821" max="2821" width="16.5703125" style="25" customWidth="1"/>
    <col min="2822" max="2822" width="10.7109375" style="25" customWidth="1"/>
    <col min="2823" max="2824" width="9.140625" style="25" customWidth="1"/>
    <col min="2825" max="3071" width="9.140625" style="25"/>
    <col min="3072" max="3072" width="42.140625" style="25" customWidth="1"/>
    <col min="3073" max="3073" width="10.140625" style="25" customWidth="1"/>
    <col min="3074" max="3074" width="9" style="25" customWidth="1"/>
    <col min="3075" max="3075" width="13.28515625" style="25" bestFit="1" customWidth="1"/>
    <col min="3076" max="3076" width="7.7109375" style="25" customWidth="1"/>
    <col min="3077" max="3077" width="16.5703125" style="25" customWidth="1"/>
    <col min="3078" max="3078" width="10.7109375" style="25" customWidth="1"/>
    <col min="3079" max="3080" width="9.140625" style="25" customWidth="1"/>
    <col min="3081" max="3327" width="9.140625" style="25"/>
    <col min="3328" max="3328" width="42.140625" style="25" customWidth="1"/>
    <col min="3329" max="3329" width="10.140625" style="25" customWidth="1"/>
    <col min="3330" max="3330" width="9" style="25" customWidth="1"/>
    <col min="3331" max="3331" width="13.28515625" style="25" bestFit="1" customWidth="1"/>
    <col min="3332" max="3332" width="7.7109375" style="25" customWidth="1"/>
    <col min="3333" max="3333" width="16.5703125" style="25" customWidth="1"/>
    <col min="3334" max="3334" width="10.7109375" style="25" customWidth="1"/>
    <col min="3335" max="3336" width="9.140625" style="25" customWidth="1"/>
    <col min="3337" max="3583" width="9.140625" style="25"/>
    <col min="3584" max="3584" width="42.140625" style="25" customWidth="1"/>
    <col min="3585" max="3585" width="10.140625" style="25" customWidth="1"/>
    <col min="3586" max="3586" width="9" style="25" customWidth="1"/>
    <col min="3587" max="3587" width="13.28515625" style="25" bestFit="1" customWidth="1"/>
    <col min="3588" max="3588" width="7.7109375" style="25" customWidth="1"/>
    <col min="3589" max="3589" width="16.5703125" style="25" customWidth="1"/>
    <col min="3590" max="3590" width="10.7109375" style="25" customWidth="1"/>
    <col min="3591" max="3592" width="9.140625" style="25" customWidth="1"/>
    <col min="3593" max="3839" width="9.140625" style="25"/>
    <col min="3840" max="3840" width="42.140625" style="25" customWidth="1"/>
    <col min="3841" max="3841" width="10.140625" style="25" customWidth="1"/>
    <col min="3842" max="3842" width="9" style="25" customWidth="1"/>
    <col min="3843" max="3843" width="13.28515625" style="25" bestFit="1" customWidth="1"/>
    <col min="3844" max="3844" width="7.7109375" style="25" customWidth="1"/>
    <col min="3845" max="3845" width="16.5703125" style="25" customWidth="1"/>
    <col min="3846" max="3846" width="10.7109375" style="25" customWidth="1"/>
    <col min="3847" max="3848" width="9.140625" style="25" customWidth="1"/>
    <col min="3849" max="4095" width="9.140625" style="25"/>
    <col min="4096" max="4096" width="42.140625" style="25" customWidth="1"/>
    <col min="4097" max="4097" width="10.140625" style="25" customWidth="1"/>
    <col min="4098" max="4098" width="9" style="25" customWidth="1"/>
    <col min="4099" max="4099" width="13.28515625" style="25" bestFit="1" customWidth="1"/>
    <col min="4100" max="4100" width="7.7109375" style="25" customWidth="1"/>
    <col min="4101" max="4101" width="16.5703125" style="25" customWidth="1"/>
    <col min="4102" max="4102" width="10.7109375" style="25" customWidth="1"/>
    <col min="4103" max="4104" width="9.140625" style="25" customWidth="1"/>
    <col min="4105" max="4351" width="9.140625" style="25"/>
    <col min="4352" max="4352" width="42.140625" style="25" customWidth="1"/>
    <col min="4353" max="4353" width="10.140625" style="25" customWidth="1"/>
    <col min="4354" max="4354" width="9" style="25" customWidth="1"/>
    <col min="4355" max="4355" width="13.28515625" style="25" bestFit="1" customWidth="1"/>
    <col min="4356" max="4356" width="7.7109375" style="25" customWidth="1"/>
    <col min="4357" max="4357" width="16.5703125" style="25" customWidth="1"/>
    <col min="4358" max="4358" width="10.7109375" style="25" customWidth="1"/>
    <col min="4359" max="4360" width="9.140625" style="25" customWidth="1"/>
    <col min="4361" max="4607" width="9.140625" style="25"/>
    <col min="4608" max="4608" width="42.140625" style="25" customWidth="1"/>
    <col min="4609" max="4609" width="10.140625" style="25" customWidth="1"/>
    <col min="4610" max="4610" width="9" style="25" customWidth="1"/>
    <col min="4611" max="4611" width="13.28515625" style="25" bestFit="1" customWidth="1"/>
    <col min="4612" max="4612" width="7.7109375" style="25" customWidth="1"/>
    <col min="4613" max="4613" width="16.5703125" style="25" customWidth="1"/>
    <col min="4614" max="4614" width="10.7109375" style="25" customWidth="1"/>
    <col min="4615" max="4616" width="9.140625" style="25" customWidth="1"/>
    <col min="4617" max="4863" width="9.140625" style="25"/>
    <col min="4864" max="4864" width="42.140625" style="25" customWidth="1"/>
    <col min="4865" max="4865" width="10.140625" style="25" customWidth="1"/>
    <col min="4866" max="4866" width="9" style="25" customWidth="1"/>
    <col min="4867" max="4867" width="13.28515625" style="25" bestFit="1" customWidth="1"/>
    <col min="4868" max="4868" width="7.7109375" style="25" customWidth="1"/>
    <col min="4869" max="4869" width="16.5703125" style="25" customWidth="1"/>
    <col min="4870" max="4870" width="10.7109375" style="25" customWidth="1"/>
    <col min="4871" max="4872" width="9.140625" style="25" customWidth="1"/>
    <col min="4873" max="5119" width="9.140625" style="25"/>
    <col min="5120" max="5120" width="42.140625" style="25" customWidth="1"/>
    <col min="5121" max="5121" width="10.140625" style="25" customWidth="1"/>
    <col min="5122" max="5122" width="9" style="25" customWidth="1"/>
    <col min="5123" max="5123" width="13.28515625" style="25" bestFit="1" customWidth="1"/>
    <col min="5124" max="5124" width="7.7109375" style="25" customWidth="1"/>
    <col min="5125" max="5125" width="16.5703125" style="25" customWidth="1"/>
    <col min="5126" max="5126" width="10.7109375" style="25" customWidth="1"/>
    <col min="5127" max="5128" width="9.140625" style="25" customWidth="1"/>
    <col min="5129" max="5375" width="9.140625" style="25"/>
    <col min="5376" max="5376" width="42.140625" style="25" customWidth="1"/>
    <col min="5377" max="5377" width="10.140625" style="25" customWidth="1"/>
    <col min="5378" max="5378" width="9" style="25" customWidth="1"/>
    <col min="5379" max="5379" width="13.28515625" style="25" bestFit="1" customWidth="1"/>
    <col min="5380" max="5380" width="7.7109375" style="25" customWidth="1"/>
    <col min="5381" max="5381" width="16.5703125" style="25" customWidth="1"/>
    <col min="5382" max="5382" width="10.7109375" style="25" customWidth="1"/>
    <col min="5383" max="5384" width="9.140625" style="25" customWidth="1"/>
    <col min="5385" max="5631" width="9.140625" style="25"/>
    <col min="5632" max="5632" width="42.140625" style="25" customWidth="1"/>
    <col min="5633" max="5633" width="10.140625" style="25" customWidth="1"/>
    <col min="5634" max="5634" width="9" style="25" customWidth="1"/>
    <col min="5635" max="5635" width="13.28515625" style="25" bestFit="1" customWidth="1"/>
    <col min="5636" max="5636" width="7.7109375" style="25" customWidth="1"/>
    <col min="5637" max="5637" width="16.5703125" style="25" customWidth="1"/>
    <col min="5638" max="5638" width="10.7109375" style="25" customWidth="1"/>
    <col min="5639" max="5640" width="9.140625" style="25" customWidth="1"/>
    <col min="5641" max="5887" width="9.140625" style="25"/>
    <col min="5888" max="5888" width="42.140625" style="25" customWidth="1"/>
    <col min="5889" max="5889" width="10.140625" style="25" customWidth="1"/>
    <col min="5890" max="5890" width="9" style="25" customWidth="1"/>
    <col min="5891" max="5891" width="13.28515625" style="25" bestFit="1" customWidth="1"/>
    <col min="5892" max="5892" width="7.7109375" style="25" customWidth="1"/>
    <col min="5893" max="5893" width="16.5703125" style="25" customWidth="1"/>
    <col min="5894" max="5894" width="10.7109375" style="25" customWidth="1"/>
    <col min="5895" max="5896" width="9.140625" style="25" customWidth="1"/>
    <col min="5897" max="6143" width="9.140625" style="25"/>
    <col min="6144" max="6144" width="42.140625" style="25" customWidth="1"/>
    <col min="6145" max="6145" width="10.140625" style="25" customWidth="1"/>
    <col min="6146" max="6146" width="9" style="25" customWidth="1"/>
    <col min="6147" max="6147" width="13.28515625" style="25" bestFit="1" customWidth="1"/>
    <col min="6148" max="6148" width="7.7109375" style="25" customWidth="1"/>
    <col min="6149" max="6149" width="16.5703125" style="25" customWidth="1"/>
    <col min="6150" max="6150" width="10.7109375" style="25" customWidth="1"/>
    <col min="6151" max="6152" width="9.140625" style="25" customWidth="1"/>
    <col min="6153" max="6399" width="9.140625" style="25"/>
    <col min="6400" max="6400" width="42.140625" style="25" customWidth="1"/>
    <col min="6401" max="6401" width="10.140625" style="25" customWidth="1"/>
    <col min="6402" max="6402" width="9" style="25" customWidth="1"/>
    <col min="6403" max="6403" width="13.28515625" style="25" bestFit="1" customWidth="1"/>
    <col min="6404" max="6404" width="7.7109375" style="25" customWidth="1"/>
    <col min="6405" max="6405" width="16.5703125" style="25" customWidth="1"/>
    <col min="6406" max="6406" width="10.7109375" style="25" customWidth="1"/>
    <col min="6407" max="6408" width="9.140625" style="25" customWidth="1"/>
    <col min="6409" max="6655" width="9.140625" style="25"/>
    <col min="6656" max="6656" width="42.140625" style="25" customWidth="1"/>
    <col min="6657" max="6657" width="10.140625" style="25" customWidth="1"/>
    <col min="6658" max="6658" width="9" style="25" customWidth="1"/>
    <col min="6659" max="6659" width="13.28515625" style="25" bestFit="1" customWidth="1"/>
    <col min="6660" max="6660" width="7.7109375" style="25" customWidth="1"/>
    <col min="6661" max="6661" width="16.5703125" style="25" customWidth="1"/>
    <col min="6662" max="6662" width="10.7109375" style="25" customWidth="1"/>
    <col min="6663" max="6664" width="9.140625" style="25" customWidth="1"/>
    <col min="6665" max="6911" width="9.140625" style="25"/>
    <col min="6912" max="6912" width="42.140625" style="25" customWidth="1"/>
    <col min="6913" max="6913" width="10.140625" style="25" customWidth="1"/>
    <col min="6914" max="6914" width="9" style="25" customWidth="1"/>
    <col min="6915" max="6915" width="13.28515625" style="25" bestFit="1" customWidth="1"/>
    <col min="6916" max="6916" width="7.7109375" style="25" customWidth="1"/>
    <col min="6917" max="6917" width="16.5703125" style="25" customWidth="1"/>
    <col min="6918" max="6918" width="10.7109375" style="25" customWidth="1"/>
    <col min="6919" max="6920" width="9.140625" style="25" customWidth="1"/>
    <col min="6921" max="7167" width="9.140625" style="25"/>
    <col min="7168" max="7168" width="42.140625" style="25" customWidth="1"/>
    <col min="7169" max="7169" width="10.140625" style="25" customWidth="1"/>
    <col min="7170" max="7170" width="9" style="25" customWidth="1"/>
    <col min="7171" max="7171" width="13.28515625" style="25" bestFit="1" customWidth="1"/>
    <col min="7172" max="7172" width="7.7109375" style="25" customWidth="1"/>
    <col min="7173" max="7173" width="16.5703125" style="25" customWidth="1"/>
    <col min="7174" max="7174" width="10.7109375" style="25" customWidth="1"/>
    <col min="7175" max="7176" width="9.140625" style="25" customWidth="1"/>
    <col min="7177" max="7423" width="9.140625" style="25"/>
    <col min="7424" max="7424" width="42.140625" style="25" customWidth="1"/>
    <col min="7425" max="7425" width="10.140625" style="25" customWidth="1"/>
    <col min="7426" max="7426" width="9" style="25" customWidth="1"/>
    <col min="7427" max="7427" width="13.28515625" style="25" bestFit="1" customWidth="1"/>
    <col min="7428" max="7428" width="7.7109375" style="25" customWidth="1"/>
    <col min="7429" max="7429" width="16.5703125" style="25" customWidth="1"/>
    <col min="7430" max="7430" width="10.7109375" style="25" customWidth="1"/>
    <col min="7431" max="7432" width="9.140625" style="25" customWidth="1"/>
    <col min="7433" max="7679" width="9.140625" style="25"/>
    <col min="7680" max="7680" width="42.140625" style="25" customWidth="1"/>
    <col min="7681" max="7681" width="10.140625" style="25" customWidth="1"/>
    <col min="7682" max="7682" width="9" style="25" customWidth="1"/>
    <col min="7683" max="7683" width="13.28515625" style="25" bestFit="1" customWidth="1"/>
    <col min="7684" max="7684" width="7.7109375" style="25" customWidth="1"/>
    <col min="7685" max="7685" width="16.5703125" style="25" customWidth="1"/>
    <col min="7686" max="7686" width="10.7109375" style="25" customWidth="1"/>
    <col min="7687" max="7688" width="9.140625" style="25" customWidth="1"/>
    <col min="7689" max="7935" width="9.140625" style="25"/>
    <col min="7936" max="7936" width="42.140625" style="25" customWidth="1"/>
    <col min="7937" max="7937" width="10.140625" style="25" customWidth="1"/>
    <col min="7938" max="7938" width="9" style="25" customWidth="1"/>
    <col min="7939" max="7939" width="13.28515625" style="25" bestFit="1" customWidth="1"/>
    <col min="7940" max="7940" width="7.7109375" style="25" customWidth="1"/>
    <col min="7941" max="7941" width="16.5703125" style="25" customWidth="1"/>
    <col min="7942" max="7942" width="10.7109375" style="25" customWidth="1"/>
    <col min="7943" max="7944" width="9.140625" style="25" customWidth="1"/>
    <col min="7945" max="8191" width="9.140625" style="25"/>
    <col min="8192" max="8192" width="42.140625" style="25" customWidth="1"/>
    <col min="8193" max="8193" width="10.140625" style="25" customWidth="1"/>
    <col min="8194" max="8194" width="9" style="25" customWidth="1"/>
    <col min="8195" max="8195" width="13.28515625" style="25" bestFit="1" customWidth="1"/>
    <col min="8196" max="8196" width="7.7109375" style="25" customWidth="1"/>
    <col min="8197" max="8197" width="16.5703125" style="25" customWidth="1"/>
    <col min="8198" max="8198" width="10.7109375" style="25" customWidth="1"/>
    <col min="8199" max="8200" width="9.140625" style="25" customWidth="1"/>
    <col min="8201" max="8447" width="9.140625" style="25"/>
    <col min="8448" max="8448" width="42.140625" style="25" customWidth="1"/>
    <col min="8449" max="8449" width="10.140625" style="25" customWidth="1"/>
    <col min="8450" max="8450" width="9" style="25" customWidth="1"/>
    <col min="8451" max="8451" width="13.28515625" style="25" bestFit="1" customWidth="1"/>
    <col min="8452" max="8452" width="7.7109375" style="25" customWidth="1"/>
    <col min="8453" max="8453" width="16.5703125" style="25" customWidth="1"/>
    <col min="8454" max="8454" width="10.7109375" style="25" customWidth="1"/>
    <col min="8455" max="8456" width="9.140625" style="25" customWidth="1"/>
    <col min="8457" max="8703" width="9.140625" style="25"/>
    <col min="8704" max="8704" width="42.140625" style="25" customWidth="1"/>
    <col min="8705" max="8705" width="10.140625" style="25" customWidth="1"/>
    <col min="8706" max="8706" width="9" style="25" customWidth="1"/>
    <col min="8707" max="8707" width="13.28515625" style="25" bestFit="1" customWidth="1"/>
    <col min="8708" max="8708" width="7.7109375" style="25" customWidth="1"/>
    <col min="8709" max="8709" width="16.5703125" style="25" customWidth="1"/>
    <col min="8710" max="8710" width="10.7109375" style="25" customWidth="1"/>
    <col min="8711" max="8712" width="9.140625" style="25" customWidth="1"/>
    <col min="8713" max="8959" width="9.140625" style="25"/>
    <col min="8960" max="8960" width="42.140625" style="25" customWidth="1"/>
    <col min="8961" max="8961" width="10.140625" style="25" customWidth="1"/>
    <col min="8962" max="8962" width="9" style="25" customWidth="1"/>
    <col min="8963" max="8963" width="13.28515625" style="25" bestFit="1" customWidth="1"/>
    <col min="8964" max="8964" width="7.7109375" style="25" customWidth="1"/>
    <col min="8965" max="8965" width="16.5703125" style="25" customWidth="1"/>
    <col min="8966" max="8966" width="10.7109375" style="25" customWidth="1"/>
    <col min="8967" max="8968" width="9.140625" style="25" customWidth="1"/>
    <col min="8969" max="9215" width="9.140625" style="25"/>
    <col min="9216" max="9216" width="42.140625" style="25" customWidth="1"/>
    <col min="9217" max="9217" width="10.140625" style="25" customWidth="1"/>
    <col min="9218" max="9218" width="9" style="25" customWidth="1"/>
    <col min="9219" max="9219" width="13.28515625" style="25" bestFit="1" customWidth="1"/>
    <col min="9220" max="9220" width="7.7109375" style="25" customWidth="1"/>
    <col min="9221" max="9221" width="16.5703125" style="25" customWidth="1"/>
    <col min="9222" max="9222" width="10.7109375" style="25" customWidth="1"/>
    <col min="9223" max="9224" width="9.140625" style="25" customWidth="1"/>
    <col min="9225" max="9471" width="9.140625" style="25"/>
    <col min="9472" max="9472" width="42.140625" style="25" customWidth="1"/>
    <col min="9473" max="9473" width="10.140625" style="25" customWidth="1"/>
    <col min="9474" max="9474" width="9" style="25" customWidth="1"/>
    <col min="9475" max="9475" width="13.28515625" style="25" bestFit="1" customWidth="1"/>
    <col min="9476" max="9476" width="7.7109375" style="25" customWidth="1"/>
    <col min="9477" max="9477" width="16.5703125" style="25" customWidth="1"/>
    <col min="9478" max="9478" width="10.7109375" style="25" customWidth="1"/>
    <col min="9479" max="9480" width="9.140625" style="25" customWidth="1"/>
    <col min="9481" max="9727" width="9.140625" style="25"/>
    <col min="9728" max="9728" width="42.140625" style="25" customWidth="1"/>
    <col min="9729" max="9729" width="10.140625" style="25" customWidth="1"/>
    <col min="9730" max="9730" width="9" style="25" customWidth="1"/>
    <col min="9731" max="9731" width="13.28515625" style="25" bestFit="1" customWidth="1"/>
    <col min="9732" max="9732" width="7.7109375" style="25" customWidth="1"/>
    <col min="9733" max="9733" width="16.5703125" style="25" customWidth="1"/>
    <col min="9734" max="9734" width="10.7109375" style="25" customWidth="1"/>
    <col min="9735" max="9736" width="9.140625" style="25" customWidth="1"/>
    <col min="9737" max="9983" width="9.140625" style="25"/>
    <col min="9984" max="9984" width="42.140625" style="25" customWidth="1"/>
    <col min="9985" max="9985" width="10.140625" style="25" customWidth="1"/>
    <col min="9986" max="9986" width="9" style="25" customWidth="1"/>
    <col min="9987" max="9987" width="13.28515625" style="25" bestFit="1" customWidth="1"/>
    <col min="9988" max="9988" width="7.7109375" style="25" customWidth="1"/>
    <col min="9989" max="9989" width="16.5703125" style="25" customWidth="1"/>
    <col min="9990" max="9990" width="10.7109375" style="25" customWidth="1"/>
    <col min="9991" max="9992" width="9.140625" style="25" customWidth="1"/>
    <col min="9993" max="10239" width="9.140625" style="25"/>
    <col min="10240" max="10240" width="42.140625" style="25" customWidth="1"/>
    <col min="10241" max="10241" width="10.140625" style="25" customWidth="1"/>
    <col min="10242" max="10242" width="9" style="25" customWidth="1"/>
    <col min="10243" max="10243" width="13.28515625" style="25" bestFit="1" customWidth="1"/>
    <col min="10244" max="10244" width="7.7109375" style="25" customWidth="1"/>
    <col min="10245" max="10245" width="16.5703125" style="25" customWidth="1"/>
    <col min="10246" max="10246" width="10.7109375" style="25" customWidth="1"/>
    <col min="10247" max="10248" width="9.140625" style="25" customWidth="1"/>
    <col min="10249" max="10495" width="9.140625" style="25"/>
    <col min="10496" max="10496" width="42.140625" style="25" customWidth="1"/>
    <col min="10497" max="10497" width="10.140625" style="25" customWidth="1"/>
    <col min="10498" max="10498" width="9" style="25" customWidth="1"/>
    <col min="10499" max="10499" width="13.28515625" style="25" bestFit="1" customWidth="1"/>
    <col min="10500" max="10500" width="7.7109375" style="25" customWidth="1"/>
    <col min="10501" max="10501" width="16.5703125" style="25" customWidth="1"/>
    <col min="10502" max="10502" width="10.7109375" style="25" customWidth="1"/>
    <col min="10503" max="10504" width="9.140625" style="25" customWidth="1"/>
    <col min="10505" max="10751" width="9.140625" style="25"/>
    <col min="10752" max="10752" width="42.140625" style="25" customWidth="1"/>
    <col min="10753" max="10753" width="10.140625" style="25" customWidth="1"/>
    <col min="10754" max="10754" width="9" style="25" customWidth="1"/>
    <col min="10755" max="10755" width="13.28515625" style="25" bestFit="1" customWidth="1"/>
    <col min="10756" max="10756" width="7.7109375" style="25" customWidth="1"/>
    <col min="10757" max="10757" width="16.5703125" style="25" customWidth="1"/>
    <col min="10758" max="10758" width="10.7109375" style="25" customWidth="1"/>
    <col min="10759" max="10760" width="9.140625" style="25" customWidth="1"/>
    <col min="10761" max="11007" width="9.140625" style="25"/>
    <col min="11008" max="11008" width="42.140625" style="25" customWidth="1"/>
    <col min="11009" max="11009" width="10.140625" style="25" customWidth="1"/>
    <col min="11010" max="11010" width="9" style="25" customWidth="1"/>
    <col min="11011" max="11011" width="13.28515625" style="25" bestFit="1" customWidth="1"/>
    <col min="11012" max="11012" width="7.7109375" style="25" customWidth="1"/>
    <col min="11013" max="11013" width="16.5703125" style="25" customWidth="1"/>
    <col min="11014" max="11014" width="10.7109375" style="25" customWidth="1"/>
    <col min="11015" max="11016" width="9.140625" style="25" customWidth="1"/>
    <col min="11017" max="11263" width="9.140625" style="25"/>
    <col min="11264" max="11264" width="42.140625" style="25" customWidth="1"/>
    <col min="11265" max="11265" width="10.140625" style="25" customWidth="1"/>
    <col min="11266" max="11266" width="9" style="25" customWidth="1"/>
    <col min="11267" max="11267" width="13.28515625" style="25" bestFit="1" customWidth="1"/>
    <col min="11268" max="11268" width="7.7109375" style="25" customWidth="1"/>
    <col min="11269" max="11269" width="16.5703125" style="25" customWidth="1"/>
    <col min="11270" max="11270" width="10.7109375" style="25" customWidth="1"/>
    <col min="11271" max="11272" width="9.140625" style="25" customWidth="1"/>
    <col min="11273" max="11519" width="9.140625" style="25"/>
    <col min="11520" max="11520" width="42.140625" style="25" customWidth="1"/>
    <col min="11521" max="11521" width="10.140625" style="25" customWidth="1"/>
    <col min="11522" max="11522" width="9" style="25" customWidth="1"/>
    <col min="11523" max="11523" width="13.28515625" style="25" bestFit="1" customWidth="1"/>
    <col min="11524" max="11524" width="7.7109375" style="25" customWidth="1"/>
    <col min="11525" max="11525" width="16.5703125" style="25" customWidth="1"/>
    <col min="11526" max="11526" width="10.7109375" style="25" customWidth="1"/>
    <col min="11527" max="11528" width="9.140625" style="25" customWidth="1"/>
    <col min="11529" max="11775" width="9.140625" style="25"/>
    <col min="11776" max="11776" width="42.140625" style="25" customWidth="1"/>
    <col min="11777" max="11777" width="10.140625" style="25" customWidth="1"/>
    <col min="11778" max="11778" width="9" style="25" customWidth="1"/>
    <col min="11779" max="11779" width="13.28515625" style="25" bestFit="1" customWidth="1"/>
    <col min="11780" max="11780" width="7.7109375" style="25" customWidth="1"/>
    <col min="11781" max="11781" width="16.5703125" style="25" customWidth="1"/>
    <col min="11782" max="11782" width="10.7109375" style="25" customWidth="1"/>
    <col min="11783" max="11784" width="9.140625" style="25" customWidth="1"/>
    <col min="11785" max="12031" width="9.140625" style="25"/>
    <col min="12032" max="12032" width="42.140625" style="25" customWidth="1"/>
    <col min="12033" max="12033" width="10.140625" style="25" customWidth="1"/>
    <col min="12034" max="12034" width="9" style="25" customWidth="1"/>
    <col min="12035" max="12035" width="13.28515625" style="25" bestFit="1" customWidth="1"/>
    <col min="12036" max="12036" width="7.7109375" style="25" customWidth="1"/>
    <col min="12037" max="12037" width="16.5703125" style="25" customWidth="1"/>
    <col min="12038" max="12038" width="10.7109375" style="25" customWidth="1"/>
    <col min="12039" max="12040" width="9.140625" style="25" customWidth="1"/>
    <col min="12041" max="12287" width="9.140625" style="25"/>
    <col min="12288" max="12288" width="42.140625" style="25" customWidth="1"/>
    <col min="12289" max="12289" width="10.140625" style="25" customWidth="1"/>
    <col min="12290" max="12290" width="9" style="25" customWidth="1"/>
    <col min="12291" max="12291" width="13.28515625" style="25" bestFit="1" customWidth="1"/>
    <col min="12292" max="12292" width="7.7109375" style="25" customWidth="1"/>
    <col min="12293" max="12293" width="16.5703125" style="25" customWidth="1"/>
    <col min="12294" max="12294" width="10.7109375" style="25" customWidth="1"/>
    <col min="12295" max="12296" width="9.140625" style="25" customWidth="1"/>
    <col min="12297" max="12543" width="9.140625" style="25"/>
    <col min="12544" max="12544" width="42.140625" style="25" customWidth="1"/>
    <col min="12545" max="12545" width="10.140625" style="25" customWidth="1"/>
    <col min="12546" max="12546" width="9" style="25" customWidth="1"/>
    <col min="12547" max="12547" width="13.28515625" style="25" bestFit="1" customWidth="1"/>
    <col min="12548" max="12548" width="7.7109375" style="25" customWidth="1"/>
    <col min="12549" max="12549" width="16.5703125" style="25" customWidth="1"/>
    <col min="12550" max="12550" width="10.7109375" style="25" customWidth="1"/>
    <col min="12551" max="12552" width="9.140625" style="25" customWidth="1"/>
    <col min="12553" max="12799" width="9.140625" style="25"/>
    <col min="12800" max="12800" width="42.140625" style="25" customWidth="1"/>
    <col min="12801" max="12801" width="10.140625" style="25" customWidth="1"/>
    <col min="12802" max="12802" width="9" style="25" customWidth="1"/>
    <col min="12803" max="12803" width="13.28515625" style="25" bestFit="1" customWidth="1"/>
    <col min="12804" max="12804" width="7.7109375" style="25" customWidth="1"/>
    <col min="12805" max="12805" width="16.5703125" style="25" customWidth="1"/>
    <col min="12806" max="12806" width="10.7109375" style="25" customWidth="1"/>
    <col min="12807" max="12808" width="9.140625" style="25" customWidth="1"/>
    <col min="12809" max="13055" width="9.140625" style="25"/>
    <col min="13056" max="13056" width="42.140625" style="25" customWidth="1"/>
    <col min="13057" max="13057" width="10.140625" style="25" customWidth="1"/>
    <col min="13058" max="13058" width="9" style="25" customWidth="1"/>
    <col min="13059" max="13059" width="13.28515625" style="25" bestFit="1" customWidth="1"/>
    <col min="13060" max="13060" width="7.7109375" style="25" customWidth="1"/>
    <col min="13061" max="13061" width="16.5703125" style="25" customWidth="1"/>
    <col min="13062" max="13062" width="10.7109375" style="25" customWidth="1"/>
    <col min="13063" max="13064" width="9.140625" style="25" customWidth="1"/>
    <col min="13065" max="13311" width="9.140625" style="25"/>
    <col min="13312" max="13312" width="42.140625" style="25" customWidth="1"/>
    <col min="13313" max="13313" width="10.140625" style="25" customWidth="1"/>
    <col min="13314" max="13314" width="9" style="25" customWidth="1"/>
    <col min="13315" max="13315" width="13.28515625" style="25" bestFit="1" customWidth="1"/>
    <col min="13316" max="13316" width="7.7109375" style="25" customWidth="1"/>
    <col min="13317" max="13317" width="16.5703125" style="25" customWidth="1"/>
    <col min="13318" max="13318" width="10.7109375" style="25" customWidth="1"/>
    <col min="13319" max="13320" width="9.140625" style="25" customWidth="1"/>
    <col min="13321" max="13567" width="9.140625" style="25"/>
    <col min="13568" max="13568" width="42.140625" style="25" customWidth="1"/>
    <col min="13569" max="13569" width="10.140625" style="25" customWidth="1"/>
    <col min="13570" max="13570" width="9" style="25" customWidth="1"/>
    <col min="13571" max="13571" width="13.28515625" style="25" bestFit="1" customWidth="1"/>
    <col min="13572" max="13572" width="7.7109375" style="25" customWidth="1"/>
    <col min="13573" max="13573" width="16.5703125" style="25" customWidth="1"/>
    <col min="13574" max="13574" width="10.7109375" style="25" customWidth="1"/>
    <col min="13575" max="13576" width="9.140625" style="25" customWidth="1"/>
    <col min="13577" max="13823" width="9.140625" style="25"/>
    <col min="13824" max="13824" width="42.140625" style="25" customWidth="1"/>
    <col min="13825" max="13825" width="10.140625" style="25" customWidth="1"/>
    <col min="13826" max="13826" width="9" style="25" customWidth="1"/>
    <col min="13827" max="13827" width="13.28515625" style="25" bestFit="1" customWidth="1"/>
    <col min="13828" max="13828" width="7.7109375" style="25" customWidth="1"/>
    <col min="13829" max="13829" width="16.5703125" style="25" customWidth="1"/>
    <col min="13830" max="13830" width="10.7109375" style="25" customWidth="1"/>
    <col min="13831" max="13832" width="9.140625" style="25" customWidth="1"/>
    <col min="13833" max="14079" width="9.140625" style="25"/>
    <col min="14080" max="14080" width="42.140625" style="25" customWidth="1"/>
    <col min="14081" max="14081" width="10.140625" style="25" customWidth="1"/>
    <col min="14082" max="14082" width="9" style="25" customWidth="1"/>
    <col min="14083" max="14083" width="13.28515625" style="25" bestFit="1" customWidth="1"/>
    <col min="14084" max="14084" width="7.7109375" style="25" customWidth="1"/>
    <col min="14085" max="14085" width="16.5703125" style="25" customWidth="1"/>
    <col min="14086" max="14086" width="10.7109375" style="25" customWidth="1"/>
    <col min="14087" max="14088" width="9.140625" style="25" customWidth="1"/>
    <col min="14089" max="14335" width="9.140625" style="25"/>
    <col min="14336" max="14336" width="42.140625" style="25" customWidth="1"/>
    <col min="14337" max="14337" width="10.140625" style="25" customWidth="1"/>
    <col min="14338" max="14338" width="9" style="25" customWidth="1"/>
    <col min="14339" max="14339" width="13.28515625" style="25" bestFit="1" customWidth="1"/>
    <col min="14340" max="14340" width="7.7109375" style="25" customWidth="1"/>
    <col min="14341" max="14341" width="16.5703125" style="25" customWidth="1"/>
    <col min="14342" max="14342" width="10.7109375" style="25" customWidth="1"/>
    <col min="14343" max="14344" width="9.140625" style="25" customWidth="1"/>
    <col min="14345" max="14591" width="9.140625" style="25"/>
    <col min="14592" max="14592" width="42.140625" style="25" customWidth="1"/>
    <col min="14593" max="14593" width="10.140625" style="25" customWidth="1"/>
    <col min="14594" max="14594" width="9" style="25" customWidth="1"/>
    <col min="14595" max="14595" width="13.28515625" style="25" bestFit="1" customWidth="1"/>
    <col min="14596" max="14596" width="7.7109375" style="25" customWidth="1"/>
    <col min="14597" max="14597" width="16.5703125" style="25" customWidth="1"/>
    <col min="14598" max="14598" width="10.7109375" style="25" customWidth="1"/>
    <col min="14599" max="14600" width="9.140625" style="25" customWidth="1"/>
    <col min="14601" max="14847" width="9.140625" style="25"/>
    <col min="14848" max="14848" width="42.140625" style="25" customWidth="1"/>
    <col min="14849" max="14849" width="10.140625" style="25" customWidth="1"/>
    <col min="14850" max="14850" width="9" style="25" customWidth="1"/>
    <col min="14851" max="14851" width="13.28515625" style="25" bestFit="1" customWidth="1"/>
    <col min="14852" max="14852" width="7.7109375" style="25" customWidth="1"/>
    <col min="14853" max="14853" width="16.5703125" style="25" customWidth="1"/>
    <col min="14854" max="14854" width="10.7109375" style="25" customWidth="1"/>
    <col min="14855" max="14856" width="9.140625" style="25" customWidth="1"/>
    <col min="14857" max="15103" width="9.140625" style="25"/>
    <col min="15104" max="15104" width="42.140625" style="25" customWidth="1"/>
    <col min="15105" max="15105" width="10.140625" style="25" customWidth="1"/>
    <col min="15106" max="15106" width="9" style="25" customWidth="1"/>
    <col min="15107" max="15107" width="13.28515625" style="25" bestFit="1" customWidth="1"/>
    <col min="15108" max="15108" width="7.7109375" style="25" customWidth="1"/>
    <col min="15109" max="15109" width="16.5703125" style="25" customWidth="1"/>
    <col min="15110" max="15110" width="10.7109375" style="25" customWidth="1"/>
    <col min="15111" max="15112" width="9.140625" style="25" customWidth="1"/>
    <col min="15113" max="15359" width="9.140625" style="25"/>
    <col min="15360" max="15360" width="42.140625" style="25" customWidth="1"/>
    <col min="15361" max="15361" width="10.140625" style="25" customWidth="1"/>
    <col min="15362" max="15362" width="9" style="25" customWidth="1"/>
    <col min="15363" max="15363" width="13.28515625" style="25" bestFit="1" customWidth="1"/>
    <col min="15364" max="15364" width="7.7109375" style="25" customWidth="1"/>
    <col min="15365" max="15365" width="16.5703125" style="25" customWidth="1"/>
    <col min="15366" max="15366" width="10.7109375" style="25" customWidth="1"/>
    <col min="15367" max="15368" width="9.140625" style="25" customWidth="1"/>
    <col min="15369" max="15615" width="9.140625" style="25"/>
    <col min="15616" max="15616" width="42.140625" style="25" customWidth="1"/>
    <col min="15617" max="15617" width="10.140625" style="25" customWidth="1"/>
    <col min="15618" max="15618" width="9" style="25" customWidth="1"/>
    <col min="15619" max="15619" width="13.28515625" style="25" bestFit="1" customWidth="1"/>
    <col min="15620" max="15620" width="7.7109375" style="25" customWidth="1"/>
    <col min="15621" max="15621" width="16.5703125" style="25" customWidth="1"/>
    <col min="15622" max="15622" width="10.7109375" style="25" customWidth="1"/>
    <col min="15623" max="15624" width="9.140625" style="25" customWidth="1"/>
    <col min="15625" max="15871" width="9.140625" style="25"/>
    <col min="15872" max="15872" width="42.140625" style="25" customWidth="1"/>
    <col min="15873" max="15873" width="10.140625" style="25" customWidth="1"/>
    <col min="15874" max="15874" width="9" style="25" customWidth="1"/>
    <col min="15875" max="15875" width="13.28515625" style="25" bestFit="1" customWidth="1"/>
    <col min="15876" max="15876" width="7.7109375" style="25" customWidth="1"/>
    <col min="15877" max="15877" width="16.5703125" style="25" customWidth="1"/>
    <col min="15878" max="15878" width="10.7109375" style="25" customWidth="1"/>
    <col min="15879" max="15880" width="9.140625" style="25" customWidth="1"/>
    <col min="15881" max="16127" width="9.140625" style="25"/>
    <col min="16128" max="16128" width="42.140625" style="25" customWidth="1"/>
    <col min="16129" max="16129" width="10.140625" style="25" customWidth="1"/>
    <col min="16130" max="16130" width="9" style="25" customWidth="1"/>
    <col min="16131" max="16131" width="13.28515625" style="25" bestFit="1" customWidth="1"/>
    <col min="16132" max="16132" width="7.7109375" style="25" customWidth="1"/>
    <col min="16133" max="16133" width="16.5703125" style="25" customWidth="1"/>
    <col min="16134" max="16134" width="10.7109375" style="25" customWidth="1"/>
    <col min="16135" max="16136" width="9.140625" style="25" customWidth="1"/>
    <col min="16137" max="16384" width="9.140625" style="25"/>
  </cols>
  <sheetData>
    <row r="1" spans="1:6" ht="15.75">
      <c r="B1" s="235" t="s">
        <v>570</v>
      </c>
      <c r="C1" s="235"/>
      <c r="D1" s="235"/>
      <c r="E1" s="235"/>
      <c r="F1" s="235"/>
    </row>
    <row r="2" spans="1:6" ht="15.75">
      <c r="B2" s="235" t="s">
        <v>407</v>
      </c>
      <c r="C2" s="235"/>
      <c r="D2" s="235"/>
      <c r="E2" s="235"/>
      <c r="F2" s="235"/>
    </row>
    <row r="3" spans="1:6" ht="15.75">
      <c r="B3" s="235" t="s">
        <v>80</v>
      </c>
      <c r="C3" s="235"/>
      <c r="D3" s="235"/>
      <c r="E3" s="235"/>
      <c r="F3" s="235"/>
    </row>
    <row r="4" spans="1:6" ht="15.75">
      <c r="B4" s="90"/>
      <c r="C4" s="90"/>
      <c r="D4" s="236" t="s">
        <v>750</v>
      </c>
      <c r="E4" s="236"/>
      <c r="F4" s="236"/>
    </row>
    <row r="7" spans="1:6" ht="15.75">
      <c r="B7" s="235" t="s">
        <v>79</v>
      </c>
      <c r="C7" s="235"/>
      <c r="D7" s="235"/>
      <c r="E7" s="235"/>
      <c r="F7" s="235"/>
    </row>
    <row r="8" spans="1:6" ht="15.75">
      <c r="B8" s="235" t="s">
        <v>407</v>
      </c>
      <c r="C8" s="235"/>
      <c r="D8" s="235"/>
      <c r="E8" s="235"/>
      <c r="F8" s="235"/>
    </row>
    <row r="9" spans="1:6" ht="15.75">
      <c r="B9" s="235" t="s">
        <v>80</v>
      </c>
      <c r="C9" s="235"/>
      <c r="D9" s="235"/>
      <c r="E9" s="235"/>
      <c r="F9" s="235"/>
    </row>
    <row r="10" spans="1:6" ht="15.75">
      <c r="B10" s="90"/>
      <c r="C10" s="90"/>
      <c r="D10" s="236" t="s">
        <v>408</v>
      </c>
      <c r="E10" s="239"/>
      <c r="F10" s="239"/>
    </row>
    <row r="11" spans="1:6" ht="30.75" customHeight="1">
      <c r="A11" s="238" t="s">
        <v>81</v>
      </c>
      <c r="B11" s="238"/>
      <c r="C11" s="238"/>
      <c r="D11" s="238"/>
      <c r="E11" s="238"/>
      <c r="F11" s="238"/>
    </row>
    <row r="12" spans="1:6" ht="47.25" customHeight="1">
      <c r="A12" s="237" t="s">
        <v>82</v>
      </c>
      <c r="B12" s="237"/>
      <c r="C12" s="237"/>
      <c r="D12" s="237"/>
      <c r="E12" s="237"/>
      <c r="F12" s="237"/>
    </row>
    <row r="13" spans="1:6" ht="11.25" customHeight="1">
      <c r="A13" s="99"/>
      <c r="B13" s="99"/>
      <c r="C13" s="99"/>
      <c r="D13" s="99"/>
      <c r="E13" s="99"/>
      <c r="F13" s="219"/>
    </row>
    <row r="14" spans="1:6">
      <c r="F14" s="26" t="s">
        <v>83</v>
      </c>
    </row>
    <row r="15" spans="1:6" s="28" customFormat="1" ht="38.25">
      <c r="A15" s="100" t="s">
        <v>84</v>
      </c>
      <c r="B15" s="100" t="s">
        <v>85</v>
      </c>
      <c r="C15" s="100" t="s">
        <v>86</v>
      </c>
      <c r="D15" s="100" t="s">
        <v>87</v>
      </c>
      <c r="E15" s="100" t="s">
        <v>88</v>
      </c>
      <c r="F15" s="27" t="s">
        <v>30</v>
      </c>
    </row>
    <row r="16" spans="1:6" s="28" customFormat="1">
      <c r="A16" s="100">
        <v>1</v>
      </c>
      <c r="B16" s="100">
        <v>2</v>
      </c>
      <c r="C16" s="100">
        <v>3</v>
      </c>
      <c r="D16" s="100">
        <v>4</v>
      </c>
      <c r="E16" s="100">
        <v>5</v>
      </c>
      <c r="F16" s="100">
        <v>6</v>
      </c>
    </row>
    <row r="17" spans="1:6" s="32" customFormat="1" ht="19.5" customHeight="1">
      <c r="A17" s="29" t="s">
        <v>89</v>
      </c>
      <c r="B17" s="30" t="s">
        <v>90</v>
      </c>
      <c r="C17" s="30" t="s">
        <v>91</v>
      </c>
      <c r="D17" s="30" t="s">
        <v>92</v>
      </c>
      <c r="E17" s="30" t="s">
        <v>20</v>
      </c>
      <c r="F17" s="31">
        <f>F18+F24+F33+F45+F61+F67+F55+F39</f>
        <v>56856.970000000008</v>
      </c>
    </row>
    <row r="18" spans="1:6" s="32" customFormat="1" ht="31.5" customHeight="1">
      <c r="A18" s="33" t="s">
        <v>93</v>
      </c>
      <c r="B18" s="30" t="s">
        <v>90</v>
      </c>
      <c r="C18" s="30" t="s">
        <v>94</v>
      </c>
      <c r="D18" s="30" t="s">
        <v>92</v>
      </c>
      <c r="E18" s="30" t="s">
        <v>20</v>
      </c>
      <c r="F18" s="34">
        <f>F19</f>
        <v>1741.61</v>
      </c>
    </row>
    <row r="19" spans="1:6" s="32" customFormat="1" ht="31.5" customHeight="1">
      <c r="A19" s="33" t="s">
        <v>95</v>
      </c>
      <c r="B19" s="30" t="s">
        <v>90</v>
      </c>
      <c r="C19" s="30" t="s">
        <v>94</v>
      </c>
      <c r="D19" s="30" t="s">
        <v>96</v>
      </c>
      <c r="E19" s="30" t="s">
        <v>20</v>
      </c>
      <c r="F19" s="35">
        <f>F20</f>
        <v>1741.61</v>
      </c>
    </row>
    <row r="20" spans="1:6" s="32" customFormat="1" ht="33" customHeight="1">
      <c r="A20" s="33" t="s">
        <v>97</v>
      </c>
      <c r="B20" s="30" t="s">
        <v>90</v>
      </c>
      <c r="C20" s="30" t="s">
        <v>94</v>
      </c>
      <c r="D20" s="30" t="s">
        <v>98</v>
      </c>
      <c r="E20" s="30" t="s">
        <v>20</v>
      </c>
      <c r="F20" s="35">
        <f>F21</f>
        <v>1741.61</v>
      </c>
    </row>
    <row r="21" spans="1:6" s="32" customFormat="1">
      <c r="A21" s="29" t="s">
        <v>99</v>
      </c>
      <c r="B21" s="30" t="s">
        <v>90</v>
      </c>
      <c r="C21" s="30" t="s">
        <v>94</v>
      </c>
      <c r="D21" s="30" t="s">
        <v>100</v>
      </c>
      <c r="E21" s="30" t="s">
        <v>20</v>
      </c>
      <c r="F21" s="34">
        <f>F22</f>
        <v>1741.61</v>
      </c>
    </row>
    <row r="22" spans="1:6" s="32" customFormat="1" ht="51">
      <c r="A22" s="29" t="s">
        <v>101</v>
      </c>
      <c r="B22" s="30" t="s">
        <v>90</v>
      </c>
      <c r="C22" s="30" t="s">
        <v>94</v>
      </c>
      <c r="D22" s="30" t="s">
        <v>100</v>
      </c>
      <c r="E22" s="30" t="s">
        <v>14</v>
      </c>
      <c r="F22" s="34">
        <f>F23</f>
        <v>1741.61</v>
      </c>
    </row>
    <row r="23" spans="1:6" s="32" customFormat="1" ht="25.5">
      <c r="A23" s="29" t="s">
        <v>102</v>
      </c>
      <c r="B23" s="30" t="s">
        <v>90</v>
      </c>
      <c r="C23" s="30" t="s">
        <v>94</v>
      </c>
      <c r="D23" s="30" t="s">
        <v>100</v>
      </c>
      <c r="E23" s="30" t="s">
        <v>103</v>
      </c>
      <c r="F23" s="34">
        <v>1741.61</v>
      </c>
    </row>
    <row r="24" spans="1:6" s="32" customFormat="1" ht="63" customHeight="1">
      <c r="A24" s="29" t="s">
        <v>104</v>
      </c>
      <c r="B24" s="30" t="s">
        <v>90</v>
      </c>
      <c r="C24" s="30" t="s">
        <v>105</v>
      </c>
      <c r="D24" s="30" t="s">
        <v>92</v>
      </c>
      <c r="E24" s="30" t="s">
        <v>20</v>
      </c>
      <c r="F24" s="36">
        <f>F25</f>
        <v>2799.44</v>
      </c>
    </row>
    <row r="25" spans="1:6" s="32" customFormat="1" ht="32.25" customHeight="1">
      <c r="A25" s="33" t="s">
        <v>95</v>
      </c>
      <c r="B25" s="30" t="s">
        <v>90</v>
      </c>
      <c r="C25" s="30" t="s">
        <v>105</v>
      </c>
      <c r="D25" s="30" t="s">
        <v>96</v>
      </c>
      <c r="E25" s="30" t="s">
        <v>20</v>
      </c>
      <c r="F25" s="35">
        <f>F26</f>
        <v>2799.44</v>
      </c>
    </row>
    <row r="26" spans="1:6" s="32" customFormat="1" ht="54" customHeight="1">
      <c r="A26" s="33" t="s">
        <v>97</v>
      </c>
      <c r="B26" s="30" t="s">
        <v>90</v>
      </c>
      <c r="C26" s="30" t="s">
        <v>105</v>
      </c>
      <c r="D26" s="30" t="s">
        <v>98</v>
      </c>
      <c r="E26" s="30" t="s">
        <v>20</v>
      </c>
      <c r="F26" s="35">
        <f>F27+F30</f>
        <v>2799.44</v>
      </c>
    </row>
    <row r="27" spans="1:6" s="32" customFormat="1" ht="39" customHeight="1">
      <c r="A27" s="29" t="s">
        <v>106</v>
      </c>
      <c r="B27" s="30" t="s">
        <v>90</v>
      </c>
      <c r="C27" s="30" t="s">
        <v>105</v>
      </c>
      <c r="D27" s="30" t="s">
        <v>107</v>
      </c>
      <c r="E27" s="37" t="s">
        <v>20</v>
      </c>
      <c r="F27" s="36">
        <f>F28</f>
        <v>1586.04</v>
      </c>
    </row>
    <row r="28" spans="1:6" s="32" customFormat="1" ht="51" customHeight="1">
      <c r="A28" s="29" t="s">
        <v>101</v>
      </c>
      <c r="B28" s="30" t="s">
        <v>90</v>
      </c>
      <c r="C28" s="30" t="s">
        <v>105</v>
      </c>
      <c r="D28" s="30" t="s">
        <v>107</v>
      </c>
      <c r="E28" s="37" t="s">
        <v>14</v>
      </c>
      <c r="F28" s="36">
        <f>F29</f>
        <v>1586.04</v>
      </c>
    </row>
    <row r="29" spans="1:6" s="32" customFormat="1" ht="33" customHeight="1">
      <c r="A29" s="29" t="s">
        <v>108</v>
      </c>
      <c r="B29" s="30" t="s">
        <v>90</v>
      </c>
      <c r="C29" s="30" t="s">
        <v>105</v>
      </c>
      <c r="D29" s="30" t="s">
        <v>107</v>
      </c>
      <c r="E29" s="37" t="s">
        <v>103</v>
      </c>
      <c r="F29" s="36">
        <v>1586.04</v>
      </c>
    </row>
    <row r="30" spans="1:6" s="32" customFormat="1" ht="33" customHeight="1">
      <c r="A30" s="29" t="s">
        <v>109</v>
      </c>
      <c r="B30" s="30" t="s">
        <v>90</v>
      </c>
      <c r="C30" s="30" t="s">
        <v>105</v>
      </c>
      <c r="D30" s="30" t="s">
        <v>110</v>
      </c>
      <c r="E30" s="37" t="s">
        <v>20</v>
      </c>
      <c r="F30" s="36">
        <f>F31</f>
        <v>1213.4000000000001</v>
      </c>
    </row>
    <row r="31" spans="1:6" s="32" customFormat="1" ht="44.25" customHeight="1">
      <c r="A31" s="29" t="s">
        <v>101</v>
      </c>
      <c r="B31" s="30" t="s">
        <v>90</v>
      </c>
      <c r="C31" s="30" t="s">
        <v>105</v>
      </c>
      <c r="D31" s="30" t="s">
        <v>110</v>
      </c>
      <c r="E31" s="37" t="s">
        <v>14</v>
      </c>
      <c r="F31" s="36">
        <f>F32</f>
        <v>1213.4000000000001</v>
      </c>
    </row>
    <row r="32" spans="1:6" s="32" customFormat="1" ht="25.5">
      <c r="A32" s="29" t="s">
        <v>108</v>
      </c>
      <c r="B32" s="30" t="s">
        <v>90</v>
      </c>
      <c r="C32" s="30" t="s">
        <v>105</v>
      </c>
      <c r="D32" s="30" t="s">
        <v>110</v>
      </c>
      <c r="E32" s="37" t="s">
        <v>103</v>
      </c>
      <c r="F32" s="36">
        <v>1213.4000000000001</v>
      </c>
    </row>
    <row r="33" spans="1:6" s="32" customFormat="1" ht="57.75" customHeight="1" outlineLevel="1">
      <c r="A33" s="29" t="s">
        <v>111</v>
      </c>
      <c r="B33" s="30" t="s">
        <v>90</v>
      </c>
      <c r="C33" s="30" t="s">
        <v>112</v>
      </c>
      <c r="D33" s="30" t="s">
        <v>92</v>
      </c>
      <c r="E33" s="30" t="s">
        <v>20</v>
      </c>
      <c r="F33" s="36">
        <f>F34</f>
        <v>10820.74</v>
      </c>
    </row>
    <row r="34" spans="1:6" s="32" customFormat="1" ht="24" customHeight="1" outlineLevel="2">
      <c r="A34" s="33" t="s">
        <v>95</v>
      </c>
      <c r="B34" s="30" t="s">
        <v>90</v>
      </c>
      <c r="C34" s="30" t="s">
        <v>112</v>
      </c>
      <c r="D34" s="30" t="s">
        <v>96</v>
      </c>
      <c r="E34" s="30" t="s">
        <v>20</v>
      </c>
      <c r="F34" s="35">
        <f>F35</f>
        <v>10820.74</v>
      </c>
    </row>
    <row r="35" spans="1:6" s="32" customFormat="1" ht="34.5" customHeight="1" outlineLevel="2">
      <c r="A35" s="33" t="s">
        <v>97</v>
      </c>
      <c r="B35" s="30" t="s">
        <v>90</v>
      </c>
      <c r="C35" s="30" t="s">
        <v>112</v>
      </c>
      <c r="D35" s="30" t="s">
        <v>98</v>
      </c>
      <c r="E35" s="30" t="s">
        <v>20</v>
      </c>
      <c r="F35" s="35">
        <f>F36</f>
        <v>10820.74</v>
      </c>
    </row>
    <row r="36" spans="1:6" s="32" customFormat="1" ht="35.25" customHeight="1" outlineLevel="3">
      <c r="A36" s="29" t="s">
        <v>109</v>
      </c>
      <c r="B36" s="30" t="s">
        <v>90</v>
      </c>
      <c r="C36" s="30" t="s">
        <v>112</v>
      </c>
      <c r="D36" s="30" t="s">
        <v>110</v>
      </c>
      <c r="E36" s="37" t="s">
        <v>20</v>
      </c>
      <c r="F36" s="36">
        <f>F37</f>
        <v>10820.74</v>
      </c>
    </row>
    <row r="37" spans="1:6" s="32" customFormat="1" ht="37.5" customHeight="1" outlineLevel="3">
      <c r="A37" s="29" t="s">
        <v>101</v>
      </c>
      <c r="B37" s="30" t="s">
        <v>90</v>
      </c>
      <c r="C37" s="30" t="s">
        <v>112</v>
      </c>
      <c r="D37" s="30" t="s">
        <v>110</v>
      </c>
      <c r="E37" s="37" t="s">
        <v>14</v>
      </c>
      <c r="F37" s="36">
        <f>F38</f>
        <v>10820.74</v>
      </c>
    </row>
    <row r="38" spans="1:6" s="32" customFormat="1" ht="25.5" outlineLevel="3">
      <c r="A38" s="29" t="s">
        <v>108</v>
      </c>
      <c r="B38" s="30" t="s">
        <v>90</v>
      </c>
      <c r="C38" s="30" t="s">
        <v>112</v>
      </c>
      <c r="D38" s="30" t="s">
        <v>110</v>
      </c>
      <c r="E38" s="37" t="s">
        <v>103</v>
      </c>
      <c r="F38" s="36">
        <v>10820.74</v>
      </c>
    </row>
    <row r="39" spans="1:6" s="32" customFormat="1" outlineLevel="3">
      <c r="A39" s="29" t="s">
        <v>492</v>
      </c>
      <c r="B39" s="30" t="s">
        <v>90</v>
      </c>
      <c r="C39" s="30" t="s">
        <v>193</v>
      </c>
      <c r="D39" s="30" t="s">
        <v>92</v>
      </c>
      <c r="E39" s="37" t="s">
        <v>20</v>
      </c>
      <c r="F39" s="36">
        <f>F40</f>
        <v>12.15</v>
      </c>
    </row>
    <row r="40" spans="1:6" s="32" customFormat="1" ht="25.5" outlineLevel="3">
      <c r="A40" s="33" t="s">
        <v>115</v>
      </c>
      <c r="B40" s="30" t="s">
        <v>90</v>
      </c>
      <c r="C40" s="30" t="s">
        <v>193</v>
      </c>
      <c r="D40" s="30" t="s">
        <v>96</v>
      </c>
      <c r="E40" s="37" t="s">
        <v>20</v>
      </c>
      <c r="F40" s="36">
        <f>F41</f>
        <v>12.15</v>
      </c>
    </row>
    <row r="41" spans="1:6" s="32" customFormat="1" ht="25.5" outlineLevel="3">
      <c r="A41" s="33" t="s">
        <v>97</v>
      </c>
      <c r="B41" s="30" t="s">
        <v>90</v>
      </c>
      <c r="C41" s="30" t="s">
        <v>193</v>
      </c>
      <c r="D41" s="30" t="s">
        <v>98</v>
      </c>
      <c r="E41" s="37" t="s">
        <v>20</v>
      </c>
      <c r="F41" s="36">
        <f>F42</f>
        <v>12.15</v>
      </c>
    </row>
    <row r="42" spans="1:6" s="32" customFormat="1" ht="59.25" customHeight="1" outlineLevel="3">
      <c r="A42" s="29" t="s">
        <v>493</v>
      </c>
      <c r="B42" s="30" t="s">
        <v>90</v>
      </c>
      <c r="C42" s="30" t="s">
        <v>193</v>
      </c>
      <c r="D42" s="30" t="s">
        <v>491</v>
      </c>
      <c r="E42" s="37" t="s">
        <v>20</v>
      </c>
      <c r="F42" s="36">
        <f>F43</f>
        <v>12.15</v>
      </c>
    </row>
    <row r="43" spans="1:6" s="32" customFormat="1" ht="25.5" outlineLevel="3">
      <c r="A43" s="29" t="s">
        <v>116</v>
      </c>
      <c r="B43" s="30" t="s">
        <v>90</v>
      </c>
      <c r="C43" s="30" t="s">
        <v>193</v>
      </c>
      <c r="D43" s="30" t="s">
        <v>491</v>
      </c>
      <c r="E43" s="37" t="s">
        <v>117</v>
      </c>
      <c r="F43" s="36">
        <f>F44</f>
        <v>12.15</v>
      </c>
    </row>
    <row r="44" spans="1:6" s="32" customFormat="1" ht="38.25" outlineLevel="3">
      <c r="A44" s="29" t="s">
        <v>118</v>
      </c>
      <c r="B44" s="30" t="s">
        <v>90</v>
      </c>
      <c r="C44" s="30" t="s">
        <v>193</v>
      </c>
      <c r="D44" s="30" t="s">
        <v>491</v>
      </c>
      <c r="E44" s="37" t="s">
        <v>119</v>
      </c>
      <c r="F44" s="36">
        <v>12.15</v>
      </c>
    </row>
    <row r="45" spans="1:6" s="32" customFormat="1" ht="38.25">
      <c r="A45" s="29" t="s">
        <v>113</v>
      </c>
      <c r="B45" s="30" t="s">
        <v>90</v>
      </c>
      <c r="C45" s="30" t="s">
        <v>114</v>
      </c>
      <c r="D45" s="30" t="s">
        <v>92</v>
      </c>
      <c r="E45" s="30" t="s">
        <v>20</v>
      </c>
      <c r="F45" s="38">
        <f>F46</f>
        <v>3809.46</v>
      </c>
    </row>
    <row r="46" spans="1:6" s="32" customFormat="1" ht="36" customHeight="1">
      <c r="A46" s="33" t="s">
        <v>115</v>
      </c>
      <c r="B46" s="30" t="s">
        <v>90</v>
      </c>
      <c r="C46" s="30" t="s">
        <v>114</v>
      </c>
      <c r="D46" s="30" t="s">
        <v>96</v>
      </c>
      <c r="E46" s="30" t="s">
        <v>20</v>
      </c>
      <c r="F46" s="38">
        <f>F47</f>
        <v>3809.46</v>
      </c>
    </row>
    <row r="47" spans="1:6" s="32" customFormat="1" ht="25.5">
      <c r="A47" s="33" t="s">
        <v>97</v>
      </c>
      <c r="B47" s="30" t="s">
        <v>90</v>
      </c>
      <c r="C47" s="30" t="s">
        <v>114</v>
      </c>
      <c r="D47" s="30" t="s">
        <v>98</v>
      </c>
      <c r="E47" s="30" t="s">
        <v>20</v>
      </c>
      <c r="F47" s="38">
        <f>F48</f>
        <v>3809.46</v>
      </c>
    </row>
    <row r="48" spans="1:6" s="32" customFormat="1" ht="38.25">
      <c r="A48" s="29" t="s">
        <v>109</v>
      </c>
      <c r="B48" s="30" t="s">
        <v>90</v>
      </c>
      <c r="C48" s="30" t="s">
        <v>114</v>
      </c>
      <c r="D48" s="30" t="s">
        <v>110</v>
      </c>
      <c r="E48" s="37" t="s">
        <v>20</v>
      </c>
      <c r="F48" s="38">
        <f>F49+F51+F53</f>
        <v>3809.46</v>
      </c>
    </row>
    <row r="49" spans="1:6" s="32" customFormat="1" ht="51">
      <c r="A49" s="29" t="s">
        <v>101</v>
      </c>
      <c r="B49" s="30" t="s">
        <v>90</v>
      </c>
      <c r="C49" s="30" t="s">
        <v>114</v>
      </c>
      <c r="D49" s="30" t="s">
        <v>110</v>
      </c>
      <c r="E49" s="37" t="s">
        <v>14</v>
      </c>
      <c r="F49" s="38">
        <f>F50</f>
        <v>3742.87</v>
      </c>
    </row>
    <row r="50" spans="1:6" s="32" customFormat="1" ht="25.5">
      <c r="A50" s="29" t="s">
        <v>108</v>
      </c>
      <c r="B50" s="30" t="s">
        <v>90</v>
      </c>
      <c r="C50" s="30" t="s">
        <v>114</v>
      </c>
      <c r="D50" s="30" t="s">
        <v>110</v>
      </c>
      <c r="E50" s="37" t="s">
        <v>103</v>
      </c>
      <c r="F50" s="38">
        <v>3742.87</v>
      </c>
    </row>
    <row r="51" spans="1:6" s="32" customFormat="1" ht="25.5">
      <c r="A51" s="29" t="s">
        <v>116</v>
      </c>
      <c r="B51" s="30" t="s">
        <v>90</v>
      </c>
      <c r="C51" s="30" t="s">
        <v>114</v>
      </c>
      <c r="D51" s="30" t="s">
        <v>110</v>
      </c>
      <c r="E51" s="37" t="s">
        <v>117</v>
      </c>
      <c r="F51" s="38">
        <f>F52</f>
        <v>65.59</v>
      </c>
    </row>
    <row r="52" spans="1:6" s="32" customFormat="1" ht="38.25">
      <c r="A52" s="29" t="s">
        <v>118</v>
      </c>
      <c r="B52" s="30" t="s">
        <v>90</v>
      </c>
      <c r="C52" s="30" t="s">
        <v>114</v>
      </c>
      <c r="D52" s="30" t="s">
        <v>110</v>
      </c>
      <c r="E52" s="37" t="s">
        <v>119</v>
      </c>
      <c r="F52" s="38">
        <v>65.59</v>
      </c>
    </row>
    <row r="53" spans="1:6" s="32" customFormat="1">
      <c r="A53" s="29" t="s">
        <v>120</v>
      </c>
      <c r="B53" s="30" t="s">
        <v>90</v>
      </c>
      <c r="C53" s="30" t="s">
        <v>114</v>
      </c>
      <c r="D53" s="30" t="s">
        <v>110</v>
      </c>
      <c r="E53" s="37" t="s">
        <v>121</v>
      </c>
      <c r="F53" s="38">
        <f>F54</f>
        <v>1</v>
      </c>
    </row>
    <row r="54" spans="1:6" s="32" customFormat="1">
      <c r="A54" s="29" t="s">
        <v>122</v>
      </c>
      <c r="B54" s="30" t="s">
        <v>90</v>
      </c>
      <c r="C54" s="30" t="s">
        <v>114</v>
      </c>
      <c r="D54" s="30" t="s">
        <v>110</v>
      </c>
      <c r="E54" s="37" t="s">
        <v>123</v>
      </c>
      <c r="F54" s="38">
        <v>1</v>
      </c>
    </row>
    <row r="55" spans="1:6" s="32" customFormat="1" ht="25.5">
      <c r="A55" s="29" t="s">
        <v>488</v>
      </c>
      <c r="B55" s="30" t="s">
        <v>90</v>
      </c>
      <c r="C55" s="30" t="s">
        <v>244</v>
      </c>
      <c r="D55" s="30" t="s">
        <v>92</v>
      </c>
      <c r="E55" s="37" t="s">
        <v>20</v>
      </c>
      <c r="F55" s="38">
        <f>F56</f>
        <v>297.5</v>
      </c>
    </row>
    <row r="56" spans="1:6" s="32" customFormat="1" ht="25.5">
      <c r="A56" s="33" t="s">
        <v>115</v>
      </c>
      <c r="B56" s="30" t="s">
        <v>90</v>
      </c>
      <c r="C56" s="30" t="s">
        <v>244</v>
      </c>
      <c r="D56" s="30" t="s">
        <v>96</v>
      </c>
      <c r="E56" s="37" t="s">
        <v>20</v>
      </c>
      <c r="F56" s="38">
        <f>F57</f>
        <v>297.5</v>
      </c>
    </row>
    <row r="57" spans="1:6" s="32" customFormat="1" ht="25.5">
      <c r="A57" s="33" t="s">
        <v>97</v>
      </c>
      <c r="B57" s="30" t="s">
        <v>90</v>
      </c>
      <c r="C57" s="30" t="s">
        <v>244</v>
      </c>
      <c r="D57" s="30" t="s">
        <v>98</v>
      </c>
      <c r="E57" s="37" t="s">
        <v>20</v>
      </c>
      <c r="F57" s="38">
        <f>F58</f>
        <v>297.5</v>
      </c>
    </row>
    <row r="58" spans="1:6" s="32" customFormat="1">
      <c r="A58" s="29" t="s">
        <v>489</v>
      </c>
      <c r="B58" s="30" t="s">
        <v>90</v>
      </c>
      <c r="C58" s="30" t="s">
        <v>244</v>
      </c>
      <c r="D58" s="30" t="s">
        <v>486</v>
      </c>
      <c r="E58" s="37" t="s">
        <v>20</v>
      </c>
      <c r="F58" s="38">
        <f>F59</f>
        <v>297.5</v>
      </c>
    </row>
    <row r="59" spans="1:6" s="32" customFormat="1">
      <c r="A59" s="29" t="s">
        <v>120</v>
      </c>
      <c r="B59" s="30" t="s">
        <v>90</v>
      </c>
      <c r="C59" s="30" t="s">
        <v>244</v>
      </c>
      <c r="D59" s="30" t="s">
        <v>486</v>
      </c>
      <c r="E59" s="37" t="s">
        <v>121</v>
      </c>
      <c r="F59" s="38">
        <f>F60</f>
        <v>297.5</v>
      </c>
    </row>
    <row r="60" spans="1:6" s="32" customFormat="1">
      <c r="A60" s="29" t="s">
        <v>490</v>
      </c>
      <c r="B60" s="30" t="s">
        <v>90</v>
      </c>
      <c r="C60" s="30" t="s">
        <v>244</v>
      </c>
      <c r="D60" s="30" t="s">
        <v>486</v>
      </c>
      <c r="E60" s="37" t="s">
        <v>487</v>
      </c>
      <c r="F60" s="38">
        <v>297.5</v>
      </c>
    </row>
    <row r="61" spans="1:6" s="32" customFormat="1" outlineLevel="5">
      <c r="A61" s="29" t="s">
        <v>124</v>
      </c>
      <c r="B61" s="30" t="s">
        <v>90</v>
      </c>
      <c r="C61" s="30" t="s">
        <v>125</v>
      </c>
      <c r="D61" s="30" t="s">
        <v>92</v>
      </c>
      <c r="E61" s="30" t="s">
        <v>20</v>
      </c>
      <c r="F61" s="36">
        <f>F62</f>
        <v>100</v>
      </c>
    </row>
    <row r="62" spans="1:6" s="32" customFormat="1" ht="24.75" customHeight="1" outlineLevel="5">
      <c r="A62" s="33" t="s">
        <v>115</v>
      </c>
      <c r="B62" s="30" t="s">
        <v>90</v>
      </c>
      <c r="C62" s="30" t="s">
        <v>125</v>
      </c>
      <c r="D62" s="30" t="s">
        <v>96</v>
      </c>
      <c r="E62" s="39" t="s">
        <v>20</v>
      </c>
      <c r="F62" s="38">
        <f>F63</f>
        <v>100</v>
      </c>
    </row>
    <row r="63" spans="1:6" s="32" customFormat="1" ht="33" customHeight="1" outlineLevel="5">
      <c r="A63" s="33" t="s">
        <v>97</v>
      </c>
      <c r="B63" s="30" t="s">
        <v>90</v>
      </c>
      <c r="C63" s="30" t="s">
        <v>125</v>
      </c>
      <c r="D63" s="30" t="s">
        <v>98</v>
      </c>
      <c r="E63" s="30" t="s">
        <v>20</v>
      </c>
      <c r="F63" s="38">
        <f>F64</f>
        <v>100</v>
      </c>
    </row>
    <row r="64" spans="1:6" s="32" customFormat="1" ht="27" customHeight="1" outlineLevel="1">
      <c r="A64" s="29" t="s">
        <v>126</v>
      </c>
      <c r="B64" s="30" t="s">
        <v>90</v>
      </c>
      <c r="C64" s="30" t="s">
        <v>125</v>
      </c>
      <c r="D64" s="30" t="s">
        <v>127</v>
      </c>
      <c r="E64" s="37" t="s">
        <v>20</v>
      </c>
      <c r="F64" s="36">
        <f>F65</f>
        <v>100</v>
      </c>
    </row>
    <row r="65" spans="1:6" s="32" customFormat="1" ht="21.75" customHeight="1" outlineLevel="1">
      <c r="A65" s="33" t="s">
        <v>120</v>
      </c>
      <c r="B65" s="30" t="s">
        <v>90</v>
      </c>
      <c r="C65" s="30" t="s">
        <v>125</v>
      </c>
      <c r="D65" s="30" t="s">
        <v>127</v>
      </c>
      <c r="E65" s="30" t="s">
        <v>121</v>
      </c>
      <c r="F65" s="36">
        <f>F66</f>
        <v>100</v>
      </c>
    </row>
    <row r="66" spans="1:6" s="32" customFormat="1" outlineLevel="2">
      <c r="A66" s="29" t="s">
        <v>128</v>
      </c>
      <c r="B66" s="30" t="s">
        <v>90</v>
      </c>
      <c r="C66" s="30" t="s">
        <v>125</v>
      </c>
      <c r="D66" s="30" t="s">
        <v>127</v>
      </c>
      <c r="E66" s="37" t="s">
        <v>129</v>
      </c>
      <c r="F66" s="36">
        <v>100</v>
      </c>
    </row>
    <row r="67" spans="1:6" s="32" customFormat="1" outlineLevel="3">
      <c r="A67" s="29" t="s">
        <v>130</v>
      </c>
      <c r="B67" s="30" t="s">
        <v>90</v>
      </c>
      <c r="C67" s="30" t="s">
        <v>131</v>
      </c>
      <c r="D67" s="30" t="s">
        <v>92</v>
      </c>
      <c r="E67" s="30" t="s">
        <v>20</v>
      </c>
      <c r="F67" s="36">
        <f>F81+F117+F72+F68+F96+F76</f>
        <v>37276.070000000007</v>
      </c>
    </row>
    <row r="68" spans="1:6" s="32" customFormat="1" ht="50.25" customHeight="1" outlineLevel="5">
      <c r="A68" s="40" t="s">
        <v>132</v>
      </c>
      <c r="B68" s="30" t="s">
        <v>90</v>
      </c>
      <c r="C68" s="30" t="s">
        <v>131</v>
      </c>
      <c r="D68" s="30" t="s">
        <v>133</v>
      </c>
      <c r="E68" s="37" t="s">
        <v>20</v>
      </c>
      <c r="F68" s="36">
        <f>F69</f>
        <v>123</v>
      </c>
    </row>
    <row r="69" spans="1:6" s="32" customFormat="1" ht="41.25" customHeight="1" outlineLevel="5">
      <c r="A69" s="40" t="s">
        <v>134</v>
      </c>
      <c r="B69" s="30" t="s">
        <v>90</v>
      </c>
      <c r="C69" s="30" t="s">
        <v>131</v>
      </c>
      <c r="D69" s="30" t="s">
        <v>135</v>
      </c>
      <c r="E69" s="37" t="s">
        <v>20</v>
      </c>
      <c r="F69" s="36">
        <f>F70</f>
        <v>123</v>
      </c>
    </row>
    <row r="70" spans="1:6" s="32" customFormat="1" ht="29.25" customHeight="1" outlineLevel="5">
      <c r="A70" s="29" t="s">
        <v>116</v>
      </c>
      <c r="B70" s="30" t="s">
        <v>90</v>
      </c>
      <c r="C70" s="30" t="s">
        <v>131</v>
      </c>
      <c r="D70" s="30" t="s">
        <v>135</v>
      </c>
      <c r="E70" s="37" t="s">
        <v>117</v>
      </c>
      <c r="F70" s="36">
        <f>F71</f>
        <v>123</v>
      </c>
    </row>
    <row r="71" spans="1:6" s="32" customFormat="1" ht="29.25" customHeight="1" outlineLevel="5">
      <c r="A71" s="40" t="s">
        <v>118</v>
      </c>
      <c r="B71" s="30" t="s">
        <v>90</v>
      </c>
      <c r="C71" s="30" t="s">
        <v>131</v>
      </c>
      <c r="D71" s="30" t="s">
        <v>135</v>
      </c>
      <c r="E71" s="37" t="s">
        <v>119</v>
      </c>
      <c r="F71" s="36">
        <v>123</v>
      </c>
    </row>
    <row r="72" spans="1:6" s="32" customFormat="1" ht="51.75" customHeight="1" outlineLevel="3">
      <c r="A72" s="40" t="s">
        <v>136</v>
      </c>
      <c r="B72" s="30" t="s">
        <v>90</v>
      </c>
      <c r="C72" s="30" t="s">
        <v>131</v>
      </c>
      <c r="D72" s="37" t="s">
        <v>137</v>
      </c>
      <c r="E72" s="37" t="s">
        <v>20</v>
      </c>
      <c r="F72" s="36">
        <f>F73</f>
        <v>1590</v>
      </c>
    </row>
    <row r="73" spans="1:6" s="32" customFormat="1" ht="40.5" customHeight="1" outlineLevel="3">
      <c r="A73" s="40" t="s">
        <v>138</v>
      </c>
      <c r="B73" s="30" t="s">
        <v>90</v>
      </c>
      <c r="C73" s="30" t="s">
        <v>131</v>
      </c>
      <c r="D73" s="37" t="s">
        <v>139</v>
      </c>
      <c r="E73" s="37" t="s">
        <v>20</v>
      </c>
      <c r="F73" s="36">
        <f>F74</f>
        <v>1590</v>
      </c>
    </row>
    <row r="74" spans="1:6" s="32" customFormat="1" ht="32.25" customHeight="1" outlineLevel="3">
      <c r="A74" s="29" t="s">
        <v>116</v>
      </c>
      <c r="B74" s="30" t="s">
        <v>90</v>
      </c>
      <c r="C74" s="30" t="s">
        <v>131</v>
      </c>
      <c r="D74" s="37" t="s">
        <v>139</v>
      </c>
      <c r="E74" s="37" t="s">
        <v>117</v>
      </c>
      <c r="F74" s="36">
        <f>F75</f>
        <v>1590</v>
      </c>
    </row>
    <row r="75" spans="1:6" s="32" customFormat="1" ht="38.25" customHeight="1" outlineLevel="3">
      <c r="A75" s="40" t="s">
        <v>118</v>
      </c>
      <c r="B75" s="30" t="s">
        <v>90</v>
      </c>
      <c r="C75" s="30" t="s">
        <v>131</v>
      </c>
      <c r="D75" s="37" t="s">
        <v>139</v>
      </c>
      <c r="E75" s="37" t="s">
        <v>119</v>
      </c>
      <c r="F75" s="36">
        <v>1590</v>
      </c>
    </row>
    <row r="76" spans="1:6" s="32" customFormat="1" ht="54.75" customHeight="1" outlineLevel="3">
      <c r="A76" s="43" t="s">
        <v>220</v>
      </c>
      <c r="B76" s="30" t="s">
        <v>90</v>
      </c>
      <c r="C76" s="30" t="s">
        <v>131</v>
      </c>
      <c r="D76" s="37" t="s">
        <v>221</v>
      </c>
      <c r="E76" s="37" t="s">
        <v>20</v>
      </c>
      <c r="F76" s="36">
        <f>F77</f>
        <v>609.4</v>
      </c>
    </row>
    <row r="77" spans="1:6" s="32" customFormat="1" ht="38.25" customHeight="1" outlineLevel="3">
      <c r="A77" s="40" t="s">
        <v>232</v>
      </c>
      <c r="B77" s="30" t="s">
        <v>90</v>
      </c>
      <c r="C77" s="30" t="s">
        <v>131</v>
      </c>
      <c r="D77" s="37" t="s">
        <v>233</v>
      </c>
      <c r="E77" s="37" t="s">
        <v>20</v>
      </c>
      <c r="F77" s="36">
        <f>F78</f>
        <v>609.4</v>
      </c>
    </row>
    <row r="78" spans="1:6" s="32" customFormat="1" ht="63" customHeight="1" outlineLevel="3">
      <c r="A78" s="29" t="s">
        <v>234</v>
      </c>
      <c r="B78" s="30" t="s">
        <v>90</v>
      </c>
      <c r="C78" s="30" t="s">
        <v>131</v>
      </c>
      <c r="D78" s="37" t="s">
        <v>235</v>
      </c>
      <c r="E78" s="37" t="s">
        <v>20</v>
      </c>
      <c r="F78" s="36">
        <f>F79</f>
        <v>609.4</v>
      </c>
    </row>
    <row r="79" spans="1:6" s="32" customFormat="1" ht="38.25" customHeight="1" outlineLevel="3">
      <c r="A79" s="29" t="s">
        <v>116</v>
      </c>
      <c r="B79" s="30" t="s">
        <v>90</v>
      </c>
      <c r="C79" s="30" t="s">
        <v>131</v>
      </c>
      <c r="D79" s="37" t="s">
        <v>235</v>
      </c>
      <c r="E79" s="37" t="s">
        <v>117</v>
      </c>
      <c r="F79" s="36">
        <f>F80</f>
        <v>609.4</v>
      </c>
    </row>
    <row r="80" spans="1:6" s="32" customFormat="1" ht="38.25" customHeight="1" outlineLevel="3">
      <c r="A80" s="40" t="s">
        <v>118</v>
      </c>
      <c r="B80" s="30" t="s">
        <v>90</v>
      </c>
      <c r="C80" s="30" t="s">
        <v>131</v>
      </c>
      <c r="D80" s="37" t="s">
        <v>235</v>
      </c>
      <c r="E80" s="37" t="s">
        <v>119</v>
      </c>
      <c r="F80" s="36">
        <v>609.4</v>
      </c>
    </row>
    <row r="81" spans="1:6" s="32" customFormat="1" ht="45.75" customHeight="1" outlineLevel="5">
      <c r="A81" s="29" t="s">
        <v>140</v>
      </c>
      <c r="B81" s="30" t="s">
        <v>90</v>
      </c>
      <c r="C81" s="30" t="s">
        <v>131</v>
      </c>
      <c r="D81" s="30" t="s">
        <v>141</v>
      </c>
      <c r="E81" s="30" t="s">
        <v>20</v>
      </c>
      <c r="F81" s="36">
        <f>F82+F89</f>
        <v>6688.1100000000006</v>
      </c>
    </row>
    <row r="82" spans="1:6" s="32" customFormat="1" ht="31.5" customHeight="1" outlineLevel="1">
      <c r="A82" s="29" t="s">
        <v>142</v>
      </c>
      <c r="B82" s="30" t="s">
        <v>90</v>
      </c>
      <c r="C82" s="30" t="s">
        <v>131</v>
      </c>
      <c r="D82" s="30" t="s">
        <v>143</v>
      </c>
      <c r="E82" s="30" t="s">
        <v>20</v>
      </c>
      <c r="F82" s="36">
        <f>F83+F86</f>
        <v>5213.1100000000006</v>
      </c>
    </row>
    <row r="83" spans="1:6" s="32" customFormat="1" ht="50.25" customHeight="1" outlineLevel="1">
      <c r="A83" s="29" t="s">
        <v>144</v>
      </c>
      <c r="B83" s="30" t="s">
        <v>90</v>
      </c>
      <c r="C83" s="30" t="s">
        <v>131</v>
      </c>
      <c r="D83" s="30" t="s">
        <v>145</v>
      </c>
      <c r="E83" s="30" t="s">
        <v>20</v>
      </c>
      <c r="F83" s="36">
        <f>F84</f>
        <v>2345.9</v>
      </c>
    </row>
    <row r="84" spans="1:6" s="32" customFormat="1" ht="38.25" outlineLevel="1">
      <c r="A84" s="29" t="s">
        <v>146</v>
      </c>
      <c r="B84" s="30" t="s">
        <v>90</v>
      </c>
      <c r="C84" s="30" t="s">
        <v>131</v>
      </c>
      <c r="D84" s="30" t="s">
        <v>145</v>
      </c>
      <c r="E84" s="30" t="s">
        <v>147</v>
      </c>
      <c r="F84" s="36">
        <f>F85</f>
        <v>2345.9</v>
      </c>
    </row>
    <row r="85" spans="1:6" s="32" customFormat="1" outlineLevel="1">
      <c r="A85" s="29" t="s">
        <v>148</v>
      </c>
      <c r="B85" s="30" t="s">
        <v>90</v>
      </c>
      <c r="C85" s="30" t="s">
        <v>131</v>
      </c>
      <c r="D85" s="30" t="s">
        <v>145</v>
      </c>
      <c r="E85" s="30" t="s">
        <v>149</v>
      </c>
      <c r="F85" s="36">
        <v>2345.9</v>
      </c>
    </row>
    <row r="86" spans="1:6" s="32" customFormat="1" ht="38.25" outlineLevel="1">
      <c r="A86" s="40" t="s">
        <v>65</v>
      </c>
      <c r="B86" s="30" t="s">
        <v>90</v>
      </c>
      <c r="C86" s="30" t="s">
        <v>131</v>
      </c>
      <c r="D86" s="30" t="s">
        <v>387</v>
      </c>
      <c r="E86" s="30" t="s">
        <v>20</v>
      </c>
      <c r="F86" s="36">
        <f>F87</f>
        <v>2867.21</v>
      </c>
    </row>
    <row r="87" spans="1:6" s="32" customFormat="1" ht="38.25" outlineLevel="1">
      <c r="A87" s="40" t="s">
        <v>146</v>
      </c>
      <c r="B87" s="30" t="s">
        <v>90</v>
      </c>
      <c r="C87" s="30" t="s">
        <v>131</v>
      </c>
      <c r="D87" s="30" t="s">
        <v>387</v>
      </c>
      <c r="E87" s="30" t="s">
        <v>147</v>
      </c>
      <c r="F87" s="36">
        <f>F88</f>
        <v>2867.21</v>
      </c>
    </row>
    <row r="88" spans="1:6" s="32" customFormat="1" outlineLevel="1">
      <c r="A88" s="40" t="s">
        <v>148</v>
      </c>
      <c r="B88" s="30" t="s">
        <v>90</v>
      </c>
      <c r="C88" s="30" t="s">
        <v>131</v>
      </c>
      <c r="D88" s="30" t="s">
        <v>387</v>
      </c>
      <c r="E88" s="30" t="s">
        <v>149</v>
      </c>
      <c r="F88" s="36">
        <v>2867.21</v>
      </c>
    </row>
    <row r="89" spans="1:6" s="32" customFormat="1" ht="25.5" outlineLevel="1">
      <c r="A89" s="40" t="s">
        <v>150</v>
      </c>
      <c r="B89" s="30" t="s">
        <v>90</v>
      </c>
      <c r="C89" s="30" t="s">
        <v>131</v>
      </c>
      <c r="D89" s="30" t="s">
        <v>151</v>
      </c>
      <c r="E89" s="30" t="s">
        <v>20</v>
      </c>
      <c r="F89" s="36">
        <f>F90+F93</f>
        <v>1475</v>
      </c>
    </row>
    <row r="90" spans="1:6" s="32" customFormat="1" ht="32.25" customHeight="1" outlineLevel="1">
      <c r="A90" s="40" t="s">
        <v>152</v>
      </c>
      <c r="B90" s="30" t="s">
        <v>90</v>
      </c>
      <c r="C90" s="30" t="s">
        <v>131</v>
      </c>
      <c r="D90" s="30" t="s">
        <v>153</v>
      </c>
      <c r="E90" s="30" t="s">
        <v>20</v>
      </c>
      <c r="F90" s="36">
        <f>F91</f>
        <v>1255</v>
      </c>
    </row>
    <row r="91" spans="1:6" s="32" customFormat="1" ht="25.5" outlineLevel="1">
      <c r="A91" s="29" t="s">
        <v>116</v>
      </c>
      <c r="B91" s="30" t="s">
        <v>90</v>
      </c>
      <c r="C91" s="30" t="s">
        <v>131</v>
      </c>
      <c r="D91" s="30" t="s">
        <v>153</v>
      </c>
      <c r="E91" s="30" t="s">
        <v>117</v>
      </c>
      <c r="F91" s="36">
        <f>F92</f>
        <v>1255</v>
      </c>
    </row>
    <row r="92" spans="1:6" s="32" customFormat="1" ht="38.25" outlineLevel="1">
      <c r="A92" s="40" t="s">
        <v>118</v>
      </c>
      <c r="B92" s="30" t="s">
        <v>90</v>
      </c>
      <c r="C92" s="30" t="s">
        <v>131</v>
      </c>
      <c r="D92" s="30" t="s">
        <v>153</v>
      </c>
      <c r="E92" s="30" t="s">
        <v>119</v>
      </c>
      <c r="F92" s="36">
        <v>1255</v>
      </c>
    </row>
    <row r="93" spans="1:6" s="32" customFormat="1" ht="25.5" outlineLevel="1">
      <c r="A93" s="40" t="s">
        <v>154</v>
      </c>
      <c r="B93" s="30" t="s">
        <v>90</v>
      </c>
      <c r="C93" s="30" t="s">
        <v>131</v>
      </c>
      <c r="D93" s="30" t="s">
        <v>155</v>
      </c>
      <c r="E93" s="30" t="s">
        <v>20</v>
      </c>
      <c r="F93" s="36">
        <f>F94</f>
        <v>220</v>
      </c>
    </row>
    <row r="94" spans="1:6" s="32" customFormat="1" ht="25.5" outlineLevel="1">
      <c r="A94" s="29" t="s">
        <v>116</v>
      </c>
      <c r="B94" s="30" t="s">
        <v>90</v>
      </c>
      <c r="C94" s="30" t="s">
        <v>131</v>
      </c>
      <c r="D94" s="30" t="s">
        <v>155</v>
      </c>
      <c r="E94" s="30" t="s">
        <v>117</v>
      </c>
      <c r="F94" s="36">
        <f>F95</f>
        <v>220</v>
      </c>
    </row>
    <row r="95" spans="1:6" s="32" customFormat="1" ht="38.25" outlineLevel="1">
      <c r="A95" s="40" t="s">
        <v>118</v>
      </c>
      <c r="B95" s="30" t="s">
        <v>90</v>
      </c>
      <c r="C95" s="30" t="s">
        <v>131</v>
      </c>
      <c r="D95" s="30" t="s">
        <v>155</v>
      </c>
      <c r="E95" s="30" t="s">
        <v>119</v>
      </c>
      <c r="F95" s="36">
        <v>220</v>
      </c>
    </row>
    <row r="96" spans="1:6" s="32" customFormat="1" ht="38.25" outlineLevel="1">
      <c r="A96" s="41" t="s">
        <v>156</v>
      </c>
      <c r="B96" s="30" t="s">
        <v>90</v>
      </c>
      <c r="C96" s="30" t="s">
        <v>131</v>
      </c>
      <c r="D96" s="30" t="s">
        <v>157</v>
      </c>
      <c r="E96" s="30" t="s">
        <v>20</v>
      </c>
      <c r="F96" s="36">
        <f>F97+F101+F113</f>
        <v>2598.7600000000002</v>
      </c>
    </row>
    <row r="97" spans="1:6" s="32" customFormat="1" ht="38.25" outlineLevel="1">
      <c r="A97" s="40" t="s">
        <v>158</v>
      </c>
      <c r="B97" s="30" t="s">
        <v>90</v>
      </c>
      <c r="C97" s="30" t="s">
        <v>131</v>
      </c>
      <c r="D97" s="30" t="s">
        <v>159</v>
      </c>
      <c r="E97" s="30" t="s">
        <v>20</v>
      </c>
      <c r="F97" s="36">
        <f>F98</f>
        <v>150</v>
      </c>
    </row>
    <row r="98" spans="1:6" s="32" customFormat="1" ht="25.5" outlineLevel="1">
      <c r="A98" s="42" t="s">
        <v>160</v>
      </c>
      <c r="B98" s="30" t="s">
        <v>90</v>
      </c>
      <c r="C98" s="30" t="s">
        <v>131</v>
      </c>
      <c r="D98" s="30" t="s">
        <v>161</v>
      </c>
      <c r="E98" s="30" t="s">
        <v>20</v>
      </c>
      <c r="F98" s="36">
        <f>F99</f>
        <v>150</v>
      </c>
    </row>
    <row r="99" spans="1:6" s="32" customFormat="1" ht="25.5" outlineLevel="1">
      <c r="A99" s="29" t="s">
        <v>116</v>
      </c>
      <c r="B99" s="30" t="s">
        <v>90</v>
      </c>
      <c r="C99" s="30" t="s">
        <v>131</v>
      </c>
      <c r="D99" s="30" t="s">
        <v>161</v>
      </c>
      <c r="E99" s="30" t="s">
        <v>117</v>
      </c>
      <c r="F99" s="36">
        <f>F100</f>
        <v>150</v>
      </c>
    </row>
    <row r="100" spans="1:6" s="32" customFormat="1" ht="38.25" outlineLevel="1">
      <c r="A100" s="40" t="s">
        <v>118</v>
      </c>
      <c r="B100" s="30" t="s">
        <v>90</v>
      </c>
      <c r="C100" s="30" t="s">
        <v>131</v>
      </c>
      <c r="D100" s="30" t="s">
        <v>161</v>
      </c>
      <c r="E100" s="30" t="s">
        <v>119</v>
      </c>
      <c r="F100" s="36">
        <v>150</v>
      </c>
    </row>
    <row r="101" spans="1:6" s="32" customFormat="1" ht="38.25" outlineLevel="1">
      <c r="A101" s="41" t="s">
        <v>162</v>
      </c>
      <c r="B101" s="30" t="s">
        <v>90</v>
      </c>
      <c r="C101" s="30" t="s">
        <v>131</v>
      </c>
      <c r="D101" s="30" t="s">
        <v>163</v>
      </c>
      <c r="E101" s="30" t="s">
        <v>20</v>
      </c>
      <c r="F101" s="36">
        <f>F102+F105+F110</f>
        <v>2148.7600000000002</v>
      </c>
    </row>
    <row r="102" spans="1:6" s="32" customFormat="1" ht="38.25" outlineLevel="1">
      <c r="A102" s="41" t="s">
        <v>164</v>
      </c>
      <c r="B102" s="30" t="s">
        <v>90</v>
      </c>
      <c r="C102" s="30" t="s">
        <v>131</v>
      </c>
      <c r="D102" s="30" t="s">
        <v>165</v>
      </c>
      <c r="E102" s="30" t="s">
        <v>20</v>
      </c>
      <c r="F102" s="36">
        <f>F103</f>
        <v>730</v>
      </c>
    </row>
    <row r="103" spans="1:6" s="32" customFormat="1" ht="25.5" outlineLevel="1">
      <c r="A103" s="29" t="s">
        <v>116</v>
      </c>
      <c r="B103" s="30" t="s">
        <v>90</v>
      </c>
      <c r="C103" s="30" t="s">
        <v>131</v>
      </c>
      <c r="D103" s="30" t="s">
        <v>165</v>
      </c>
      <c r="E103" s="30" t="s">
        <v>117</v>
      </c>
      <c r="F103" s="36">
        <f>F104</f>
        <v>730</v>
      </c>
    </row>
    <row r="104" spans="1:6" s="32" customFormat="1" ht="38.25" outlineLevel="1">
      <c r="A104" s="40" t="s">
        <v>118</v>
      </c>
      <c r="B104" s="30" t="s">
        <v>90</v>
      </c>
      <c r="C104" s="30" t="s">
        <v>131</v>
      </c>
      <c r="D104" s="30" t="s">
        <v>165</v>
      </c>
      <c r="E104" s="30" t="s">
        <v>119</v>
      </c>
      <c r="F104" s="36">
        <v>730</v>
      </c>
    </row>
    <row r="105" spans="1:6" s="32" customFormat="1" ht="25.5" outlineLevel="1">
      <c r="A105" s="40" t="s">
        <v>166</v>
      </c>
      <c r="B105" s="30" t="s">
        <v>90</v>
      </c>
      <c r="C105" s="30" t="s">
        <v>131</v>
      </c>
      <c r="D105" s="30" t="s">
        <v>167</v>
      </c>
      <c r="E105" s="30" t="s">
        <v>20</v>
      </c>
      <c r="F105" s="36">
        <f>F106+F108</f>
        <v>397.79999999999995</v>
      </c>
    </row>
    <row r="106" spans="1:6" s="32" customFormat="1" ht="25.5" outlineLevel="1">
      <c r="A106" s="29" t="s">
        <v>116</v>
      </c>
      <c r="B106" s="30" t="s">
        <v>90</v>
      </c>
      <c r="C106" s="30" t="s">
        <v>131</v>
      </c>
      <c r="D106" s="30" t="s">
        <v>167</v>
      </c>
      <c r="E106" s="30" t="s">
        <v>117</v>
      </c>
      <c r="F106" s="36">
        <f>F107</f>
        <v>390.9</v>
      </c>
    </row>
    <row r="107" spans="1:6" s="32" customFormat="1" ht="38.25" outlineLevel="1">
      <c r="A107" s="40" t="s">
        <v>118</v>
      </c>
      <c r="B107" s="30" t="s">
        <v>90</v>
      </c>
      <c r="C107" s="30" t="s">
        <v>131</v>
      </c>
      <c r="D107" s="30" t="s">
        <v>167</v>
      </c>
      <c r="E107" s="30" t="s">
        <v>119</v>
      </c>
      <c r="F107" s="36">
        <v>390.9</v>
      </c>
    </row>
    <row r="108" spans="1:6" s="32" customFormat="1" outlineLevel="1">
      <c r="A108" s="33" t="s">
        <v>120</v>
      </c>
      <c r="B108" s="30" t="s">
        <v>90</v>
      </c>
      <c r="C108" s="30" t="s">
        <v>131</v>
      </c>
      <c r="D108" s="30" t="s">
        <v>167</v>
      </c>
      <c r="E108" s="30" t="s">
        <v>121</v>
      </c>
      <c r="F108" s="36">
        <f>F109</f>
        <v>6.9</v>
      </c>
    </row>
    <row r="109" spans="1:6" s="32" customFormat="1" outlineLevel="1">
      <c r="A109" s="29" t="s">
        <v>122</v>
      </c>
      <c r="B109" s="30" t="s">
        <v>90</v>
      </c>
      <c r="C109" s="30" t="s">
        <v>131</v>
      </c>
      <c r="D109" s="30" t="s">
        <v>167</v>
      </c>
      <c r="E109" s="30" t="s">
        <v>123</v>
      </c>
      <c r="F109" s="36">
        <v>6.9</v>
      </c>
    </row>
    <row r="110" spans="1:6" s="32" customFormat="1" ht="38.25" outlineLevel="1">
      <c r="A110" s="40" t="s">
        <v>428</v>
      </c>
      <c r="B110" s="30" t="s">
        <v>90</v>
      </c>
      <c r="C110" s="30" t="s">
        <v>131</v>
      </c>
      <c r="D110" s="30" t="s">
        <v>432</v>
      </c>
      <c r="E110" s="30" t="s">
        <v>20</v>
      </c>
      <c r="F110" s="36">
        <f>F111</f>
        <v>1020.96</v>
      </c>
    </row>
    <row r="111" spans="1:6" s="32" customFormat="1" ht="25.5" outlineLevel="1">
      <c r="A111" s="29" t="s">
        <v>116</v>
      </c>
      <c r="B111" s="30" t="s">
        <v>90</v>
      </c>
      <c r="C111" s="30" t="s">
        <v>131</v>
      </c>
      <c r="D111" s="30" t="s">
        <v>432</v>
      </c>
      <c r="E111" s="30" t="s">
        <v>117</v>
      </c>
      <c r="F111" s="36">
        <f>F112</f>
        <v>1020.96</v>
      </c>
    </row>
    <row r="112" spans="1:6" s="32" customFormat="1" ht="38.25" outlineLevel="1">
      <c r="A112" s="40" t="s">
        <v>118</v>
      </c>
      <c r="B112" s="30" t="s">
        <v>90</v>
      </c>
      <c r="C112" s="30" t="s">
        <v>131</v>
      </c>
      <c r="D112" s="30" t="s">
        <v>432</v>
      </c>
      <c r="E112" s="30" t="s">
        <v>119</v>
      </c>
      <c r="F112" s="36">
        <v>1020.96</v>
      </c>
    </row>
    <row r="113" spans="1:6" s="32" customFormat="1" ht="38.25" outlineLevel="1">
      <c r="A113" s="40" t="s">
        <v>429</v>
      </c>
      <c r="B113" s="30" t="s">
        <v>90</v>
      </c>
      <c r="C113" s="30" t="s">
        <v>131</v>
      </c>
      <c r="D113" s="30" t="s">
        <v>216</v>
      </c>
      <c r="E113" s="30" t="s">
        <v>20</v>
      </c>
      <c r="F113" s="36">
        <f>F114</f>
        <v>300</v>
      </c>
    </row>
    <row r="114" spans="1:6" s="32" customFormat="1" ht="25.5" outlineLevel="1">
      <c r="A114" s="40" t="s">
        <v>431</v>
      </c>
      <c r="B114" s="30" t="s">
        <v>90</v>
      </c>
      <c r="C114" s="30" t="s">
        <v>131</v>
      </c>
      <c r="D114" s="30" t="s">
        <v>430</v>
      </c>
      <c r="E114" s="30" t="s">
        <v>20</v>
      </c>
      <c r="F114" s="36">
        <f>F115</f>
        <v>300</v>
      </c>
    </row>
    <row r="115" spans="1:6" s="32" customFormat="1" ht="25.5" outlineLevel="1">
      <c r="A115" s="29" t="s">
        <v>116</v>
      </c>
      <c r="B115" s="30" t="s">
        <v>90</v>
      </c>
      <c r="C115" s="30" t="s">
        <v>131</v>
      </c>
      <c r="D115" s="30" t="s">
        <v>430</v>
      </c>
      <c r="E115" s="30" t="s">
        <v>117</v>
      </c>
      <c r="F115" s="36">
        <f>F116</f>
        <v>300</v>
      </c>
    </row>
    <row r="116" spans="1:6" s="32" customFormat="1" ht="38.25" outlineLevel="1">
      <c r="A116" s="40" t="s">
        <v>118</v>
      </c>
      <c r="B116" s="30" t="s">
        <v>90</v>
      </c>
      <c r="C116" s="30" t="s">
        <v>131</v>
      </c>
      <c r="D116" s="30" t="s">
        <v>430</v>
      </c>
      <c r="E116" s="30" t="s">
        <v>119</v>
      </c>
      <c r="F116" s="36">
        <v>300</v>
      </c>
    </row>
    <row r="117" spans="1:6" s="32" customFormat="1" ht="35.25" customHeight="1" outlineLevel="3">
      <c r="A117" s="33" t="s">
        <v>115</v>
      </c>
      <c r="B117" s="30" t="s">
        <v>90</v>
      </c>
      <c r="C117" s="30" t="s">
        <v>131</v>
      </c>
      <c r="D117" s="30" t="s">
        <v>96</v>
      </c>
      <c r="E117" s="30" t="s">
        <v>20</v>
      </c>
      <c r="F117" s="36">
        <f>F118</f>
        <v>25666.800000000003</v>
      </c>
    </row>
    <row r="118" spans="1:6" s="32" customFormat="1" ht="25.5" outlineLevel="3">
      <c r="A118" s="33" t="s">
        <v>97</v>
      </c>
      <c r="B118" s="30" t="s">
        <v>90</v>
      </c>
      <c r="C118" s="30" t="s">
        <v>131</v>
      </c>
      <c r="D118" s="30" t="s">
        <v>98</v>
      </c>
      <c r="E118" s="30" t="s">
        <v>20</v>
      </c>
      <c r="F118" s="36">
        <f>F122+F130+F137+F144+F149+F154+F127+F119</f>
        <v>25666.800000000003</v>
      </c>
    </row>
    <row r="119" spans="1:6" s="32" customFormat="1" ht="25.5" outlineLevel="3">
      <c r="A119" s="33" t="s">
        <v>744</v>
      </c>
      <c r="B119" s="30" t="s">
        <v>90</v>
      </c>
      <c r="C119" s="30" t="s">
        <v>131</v>
      </c>
      <c r="D119" s="30" t="s">
        <v>745</v>
      </c>
      <c r="E119" s="30" t="s">
        <v>20</v>
      </c>
      <c r="F119" s="36">
        <f>F120</f>
        <v>20</v>
      </c>
    </row>
    <row r="120" spans="1:6" s="32" customFormat="1" ht="16.5" customHeight="1" outlineLevel="3">
      <c r="A120" s="29" t="s">
        <v>120</v>
      </c>
      <c r="B120" s="30" t="s">
        <v>90</v>
      </c>
      <c r="C120" s="30" t="s">
        <v>131</v>
      </c>
      <c r="D120" s="30" t="s">
        <v>745</v>
      </c>
      <c r="E120" s="30" t="s">
        <v>121</v>
      </c>
      <c r="F120" s="36">
        <f>F121</f>
        <v>20</v>
      </c>
    </row>
    <row r="121" spans="1:6" s="32" customFormat="1" ht="18.75" customHeight="1" outlineLevel="3">
      <c r="A121" s="29" t="s">
        <v>747</v>
      </c>
      <c r="B121" s="30" t="s">
        <v>90</v>
      </c>
      <c r="C121" s="30" t="s">
        <v>131</v>
      </c>
      <c r="D121" s="30" t="s">
        <v>745</v>
      </c>
      <c r="E121" s="30" t="s">
        <v>746</v>
      </c>
      <c r="F121" s="36">
        <v>20</v>
      </c>
    </row>
    <row r="122" spans="1:6" s="32" customFormat="1" ht="38.25" outlineLevel="3">
      <c r="A122" s="29" t="s">
        <v>109</v>
      </c>
      <c r="B122" s="30" t="s">
        <v>90</v>
      </c>
      <c r="C122" s="30" t="s">
        <v>131</v>
      </c>
      <c r="D122" s="30" t="s">
        <v>110</v>
      </c>
      <c r="E122" s="37" t="s">
        <v>20</v>
      </c>
      <c r="F122" s="36">
        <f>F123+F125</f>
        <v>4065.65</v>
      </c>
    </row>
    <row r="123" spans="1:6" s="32" customFormat="1" ht="51" outlineLevel="3">
      <c r="A123" s="29" t="s">
        <v>101</v>
      </c>
      <c r="B123" s="30" t="s">
        <v>90</v>
      </c>
      <c r="C123" s="30" t="s">
        <v>131</v>
      </c>
      <c r="D123" s="30" t="s">
        <v>110</v>
      </c>
      <c r="E123" s="37" t="s">
        <v>14</v>
      </c>
      <c r="F123" s="36">
        <f>F124</f>
        <v>3974.87</v>
      </c>
    </row>
    <row r="124" spans="1:6" s="32" customFormat="1" ht="25.5" outlineLevel="3">
      <c r="A124" s="29" t="s">
        <v>108</v>
      </c>
      <c r="B124" s="30" t="s">
        <v>90</v>
      </c>
      <c r="C124" s="30" t="s">
        <v>131</v>
      </c>
      <c r="D124" s="30" t="s">
        <v>110</v>
      </c>
      <c r="E124" s="37" t="s">
        <v>103</v>
      </c>
      <c r="F124" s="36">
        <v>3974.87</v>
      </c>
    </row>
    <row r="125" spans="1:6" s="32" customFormat="1" outlineLevel="3">
      <c r="A125" s="33" t="s">
        <v>120</v>
      </c>
      <c r="B125" s="30" t="s">
        <v>90</v>
      </c>
      <c r="C125" s="30" t="s">
        <v>131</v>
      </c>
      <c r="D125" s="30" t="s">
        <v>110</v>
      </c>
      <c r="E125" s="30" t="s">
        <v>121</v>
      </c>
      <c r="F125" s="36">
        <f>F126</f>
        <v>90.78</v>
      </c>
    </row>
    <row r="126" spans="1:6" s="32" customFormat="1" outlineLevel="3">
      <c r="A126" s="29" t="s">
        <v>122</v>
      </c>
      <c r="B126" s="30" t="s">
        <v>90</v>
      </c>
      <c r="C126" s="30" t="s">
        <v>131</v>
      </c>
      <c r="D126" s="30" t="s">
        <v>110</v>
      </c>
      <c r="E126" s="30" t="s">
        <v>123</v>
      </c>
      <c r="F126" s="36">
        <v>90.78</v>
      </c>
    </row>
    <row r="127" spans="1:6" s="32" customFormat="1" ht="52.5" customHeight="1" outlineLevel="3">
      <c r="A127" s="40" t="s">
        <v>168</v>
      </c>
      <c r="B127" s="30" t="s">
        <v>90</v>
      </c>
      <c r="C127" s="30" t="s">
        <v>131</v>
      </c>
      <c r="D127" s="30" t="s">
        <v>169</v>
      </c>
      <c r="E127" s="30" t="s">
        <v>20</v>
      </c>
      <c r="F127" s="36">
        <f>F128</f>
        <v>60</v>
      </c>
    </row>
    <row r="128" spans="1:6" s="32" customFormat="1" outlineLevel="3">
      <c r="A128" s="40" t="s">
        <v>170</v>
      </c>
      <c r="B128" s="30" t="s">
        <v>90</v>
      </c>
      <c r="C128" s="30" t="s">
        <v>131</v>
      </c>
      <c r="D128" s="30" t="s">
        <v>169</v>
      </c>
      <c r="E128" s="30" t="s">
        <v>171</v>
      </c>
      <c r="F128" s="36">
        <f>F129</f>
        <v>60</v>
      </c>
    </row>
    <row r="129" spans="1:6" s="32" customFormat="1" outlineLevel="3">
      <c r="A129" s="40" t="s">
        <v>172</v>
      </c>
      <c r="B129" s="30" t="s">
        <v>90</v>
      </c>
      <c r="C129" s="30" t="s">
        <v>131</v>
      </c>
      <c r="D129" s="30" t="s">
        <v>169</v>
      </c>
      <c r="E129" s="30" t="s">
        <v>173</v>
      </c>
      <c r="F129" s="36">
        <v>60</v>
      </c>
    </row>
    <row r="130" spans="1:6" s="32" customFormat="1" ht="36" customHeight="1" outlineLevel="3">
      <c r="A130" s="29" t="s">
        <v>174</v>
      </c>
      <c r="B130" s="30" t="s">
        <v>90</v>
      </c>
      <c r="C130" s="30" t="s">
        <v>131</v>
      </c>
      <c r="D130" s="30" t="s">
        <v>175</v>
      </c>
      <c r="E130" s="37" t="s">
        <v>20</v>
      </c>
      <c r="F130" s="36">
        <f>F131+F133+F135</f>
        <v>17358.75</v>
      </c>
    </row>
    <row r="131" spans="1:6" s="32" customFormat="1" ht="51" outlineLevel="3">
      <c r="A131" s="29" t="s">
        <v>101</v>
      </c>
      <c r="B131" s="30" t="s">
        <v>90</v>
      </c>
      <c r="C131" s="30" t="s">
        <v>131</v>
      </c>
      <c r="D131" s="30" t="s">
        <v>175</v>
      </c>
      <c r="E131" s="30" t="s">
        <v>14</v>
      </c>
      <c r="F131" s="36">
        <f>F132</f>
        <v>10120</v>
      </c>
    </row>
    <row r="132" spans="1:6" s="32" customFormat="1" ht="25.5" outlineLevel="3">
      <c r="A132" s="29" t="s">
        <v>176</v>
      </c>
      <c r="B132" s="30" t="s">
        <v>90</v>
      </c>
      <c r="C132" s="30" t="s">
        <v>131</v>
      </c>
      <c r="D132" s="30" t="s">
        <v>175</v>
      </c>
      <c r="E132" s="30" t="s">
        <v>177</v>
      </c>
      <c r="F132" s="36">
        <v>10120</v>
      </c>
    </row>
    <row r="133" spans="1:6" s="32" customFormat="1" ht="35.25" customHeight="1" outlineLevel="3">
      <c r="A133" s="29" t="s">
        <v>116</v>
      </c>
      <c r="B133" s="30" t="s">
        <v>90</v>
      </c>
      <c r="C133" s="30" t="s">
        <v>131</v>
      </c>
      <c r="D133" s="30" t="s">
        <v>175</v>
      </c>
      <c r="E133" s="30" t="s">
        <v>117</v>
      </c>
      <c r="F133" s="36">
        <f>F134</f>
        <v>6923.75</v>
      </c>
    </row>
    <row r="134" spans="1:6" s="32" customFormat="1" ht="25.5" outlineLevel="3">
      <c r="A134" s="29" t="s">
        <v>178</v>
      </c>
      <c r="B134" s="30" t="s">
        <v>90</v>
      </c>
      <c r="C134" s="30" t="s">
        <v>131</v>
      </c>
      <c r="D134" s="30" t="s">
        <v>175</v>
      </c>
      <c r="E134" s="30" t="s">
        <v>119</v>
      </c>
      <c r="F134" s="36">
        <v>6923.75</v>
      </c>
    </row>
    <row r="135" spans="1:6" s="32" customFormat="1" outlineLevel="3">
      <c r="A135" s="33" t="s">
        <v>120</v>
      </c>
      <c r="B135" s="30" t="s">
        <v>90</v>
      </c>
      <c r="C135" s="30" t="s">
        <v>131</v>
      </c>
      <c r="D135" s="30" t="s">
        <v>175</v>
      </c>
      <c r="E135" s="30" t="s">
        <v>121</v>
      </c>
      <c r="F135" s="36">
        <f>F136</f>
        <v>315</v>
      </c>
    </row>
    <row r="136" spans="1:6" s="32" customFormat="1" outlineLevel="3">
      <c r="A136" s="29" t="s">
        <v>122</v>
      </c>
      <c r="B136" s="30" t="s">
        <v>90</v>
      </c>
      <c r="C136" s="30" t="s">
        <v>131</v>
      </c>
      <c r="D136" s="30" t="s">
        <v>175</v>
      </c>
      <c r="E136" s="30" t="s">
        <v>123</v>
      </c>
      <c r="F136" s="36">
        <v>315</v>
      </c>
    </row>
    <row r="137" spans="1:6" s="32" customFormat="1" ht="36" customHeight="1" outlineLevel="2">
      <c r="A137" s="29" t="s">
        <v>179</v>
      </c>
      <c r="B137" s="30" t="s">
        <v>90</v>
      </c>
      <c r="C137" s="30" t="s">
        <v>131</v>
      </c>
      <c r="D137" s="30" t="s">
        <v>180</v>
      </c>
      <c r="E137" s="37" t="s">
        <v>20</v>
      </c>
      <c r="F137" s="36">
        <f>F138+F140+F142</f>
        <v>1970</v>
      </c>
    </row>
    <row r="138" spans="1:6" s="32" customFormat="1" ht="42" customHeight="1" outlineLevel="2">
      <c r="A138" s="29" t="s">
        <v>101</v>
      </c>
      <c r="B138" s="30" t="s">
        <v>90</v>
      </c>
      <c r="C138" s="30" t="s">
        <v>131</v>
      </c>
      <c r="D138" s="30" t="s">
        <v>180</v>
      </c>
      <c r="E138" s="37" t="s">
        <v>14</v>
      </c>
      <c r="F138" s="36">
        <f>F139</f>
        <v>1267.3</v>
      </c>
    </row>
    <row r="139" spans="1:6" s="32" customFormat="1" ht="36" customHeight="1" outlineLevel="2">
      <c r="A139" s="29" t="s">
        <v>108</v>
      </c>
      <c r="B139" s="30" t="s">
        <v>90</v>
      </c>
      <c r="C139" s="30" t="s">
        <v>131</v>
      </c>
      <c r="D139" s="30" t="s">
        <v>180</v>
      </c>
      <c r="E139" s="37" t="s">
        <v>103</v>
      </c>
      <c r="F139" s="36">
        <v>1267.3</v>
      </c>
    </row>
    <row r="140" spans="1:6" s="32" customFormat="1" ht="36" customHeight="1" outlineLevel="2">
      <c r="A140" s="29" t="s">
        <v>116</v>
      </c>
      <c r="B140" s="30" t="s">
        <v>90</v>
      </c>
      <c r="C140" s="30" t="s">
        <v>131</v>
      </c>
      <c r="D140" s="30" t="s">
        <v>180</v>
      </c>
      <c r="E140" s="37" t="s">
        <v>117</v>
      </c>
      <c r="F140" s="36">
        <f>F141</f>
        <v>701.7</v>
      </c>
    </row>
    <row r="141" spans="1:6" s="32" customFormat="1" ht="36" customHeight="1" outlineLevel="2">
      <c r="A141" s="29" t="s">
        <v>178</v>
      </c>
      <c r="B141" s="30" t="s">
        <v>90</v>
      </c>
      <c r="C141" s="30" t="s">
        <v>131</v>
      </c>
      <c r="D141" s="30" t="s">
        <v>180</v>
      </c>
      <c r="E141" s="37" t="s">
        <v>119</v>
      </c>
      <c r="F141" s="36">
        <v>701.7</v>
      </c>
    </row>
    <row r="142" spans="1:6" s="32" customFormat="1" ht="20.25" customHeight="1" outlineLevel="2">
      <c r="A142" s="33" t="s">
        <v>120</v>
      </c>
      <c r="B142" s="30" t="s">
        <v>90</v>
      </c>
      <c r="C142" s="30" t="s">
        <v>131</v>
      </c>
      <c r="D142" s="30" t="s">
        <v>180</v>
      </c>
      <c r="E142" s="30" t="s">
        <v>121</v>
      </c>
      <c r="F142" s="36">
        <f>F143</f>
        <v>1</v>
      </c>
    </row>
    <row r="143" spans="1:6" s="32" customFormat="1" outlineLevel="2">
      <c r="A143" s="29" t="s">
        <v>122</v>
      </c>
      <c r="B143" s="30" t="s">
        <v>90</v>
      </c>
      <c r="C143" s="30" t="s">
        <v>131</v>
      </c>
      <c r="D143" s="30" t="s">
        <v>180</v>
      </c>
      <c r="E143" s="37" t="s">
        <v>123</v>
      </c>
      <c r="F143" s="36">
        <v>1</v>
      </c>
    </row>
    <row r="144" spans="1:6" s="32" customFormat="1" ht="50.25" customHeight="1" outlineLevel="2">
      <c r="A144" s="29" t="s">
        <v>181</v>
      </c>
      <c r="B144" s="30" t="s">
        <v>90</v>
      </c>
      <c r="C144" s="30" t="s">
        <v>131</v>
      </c>
      <c r="D144" s="30" t="s">
        <v>182</v>
      </c>
      <c r="E144" s="37" t="s">
        <v>20</v>
      </c>
      <c r="F144" s="36">
        <f>F145+F147</f>
        <v>1003.4</v>
      </c>
    </row>
    <row r="145" spans="1:6" s="32" customFormat="1" ht="37.5" customHeight="1" outlineLevel="2">
      <c r="A145" s="29" t="s">
        <v>101</v>
      </c>
      <c r="B145" s="30" t="s">
        <v>90</v>
      </c>
      <c r="C145" s="30" t="s">
        <v>131</v>
      </c>
      <c r="D145" s="30" t="s">
        <v>182</v>
      </c>
      <c r="E145" s="37" t="s">
        <v>14</v>
      </c>
      <c r="F145" s="36">
        <f>F146</f>
        <v>855</v>
      </c>
    </row>
    <row r="146" spans="1:6" s="32" customFormat="1" ht="25.5" outlineLevel="2">
      <c r="A146" s="29" t="s">
        <v>108</v>
      </c>
      <c r="B146" s="30" t="s">
        <v>90</v>
      </c>
      <c r="C146" s="30" t="s">
        <v>131</v>
      </c>
      <c r="D146" s="30" t="s">
        <v>182</v>
      </c>
      <c r="E146" s="37" t="s">
        <v>103</v>
      </c>
      <c r="F146" s="36">
        <v>855</v>
      </c>
    </row>
    <row r="147" spans="1:6" s="32" customFormat="1" ht="25.5" outlineLevel="2">
      <c r="A147" s="29" t="s">
        <v>116</v>
      </c>
      <c r="B147" s="30" t="s">
        <v>90</v>
      </c>
      <c r="C147" s="30" t="s">
        <v>131</v>
      </c>
      <c r="D147" s="30" t="s">
        <v>182</v>
      </c>
      <c r="E147" s="37" t="s">
        <v>117</v>
      </c>
      <c r="F147" s="36">
        <f>F148</f>
        <v>148.4</v>
      </c>
    </row>
    <row r="148" spans="1:6" s="32" customFormat="1" ht="25.5" outlineLevel="2">
      <c r="A148" s="29" t="s">
        <v>178</v>
      </c>
      <c r="B148" s="30" t="s">
        <v>90</v>
      </c>
      <c r="C148" s="30" t="s">
        <v>131</v>
      </c>
      <c r="D148" s="30" t="s">
        <v>182</v>
      </c>
      <c r="E148" s="37" t="s">
        <v>119</v>
      </c>
      <c r="F148" s="36">
        <v>148.4</v>
      </c>
    </row>
    <row r="149" spans="1:6" s="32" customFormat="1" ht="42.75" customHeight="1" outlineLevel="2">
      <c r="A149" s="29" t="s">
        <v>72</v>
      </c>
      <c r="B149" s="30" t="s">
        <v>90</v>
      </c>
      <c r="C149" s="30" t="s">
        <v>131</v>
      </c>
      <c r="D149" s="30" t="s">
        <v>183</v>
      </c>
      <c r="E149" s="37" t="s">
        <v>20</v>
      </c>
      <c r="F149" s="36">
        <f>F150+F152</f>
        <v>651</v>
      </c>
    </row>
    <row r="150" spans="1:6" s="32" customFormat="1" ht="42" customHeight="1" outlineLevel="2">
      <c r="A150" s="29" t="s">
        <v>101</v>
      </c>
      <c r="B150" s="30" t="s">
        <v>90</v>
      </c>
      <c r="C150" s="30" t="s">
        <v>131</v>
      </c>
      <c r="D150" s="30" t="s">
        <v>183</v>
      </c>
      <c r="E150" s="37" t="s">
        <v>14</v>
      </c>
      <c r="F150" s="36">
        <f>F151</f>
        <v>626</v>
      </c>
    </row>
    <row r="151" spans="1:6" s="32" customFormat="1" ht="34.5" customHeight="1" outlineLevel="2">
      <c r="A151" s="29" t="s">
        <v>108</v>
      </c>
      <c r="B151" s="30" t="s">
        <v>90</v>
      </c>
      <c r="C151" s="30" t="s">
        <v>131</v>
      </c>
      <c r="D151" s="30" t="s">
        <v>183</v>
      </c>
      <c r="E151" s="37" t="s">
        <v>103</v>
      </c>
      <c r="F151" s="36">
        <v>626</v>
      </c>
    </row>
    <row r="152" spans="1:6" s="32" customFormat="1" ht="30.75" customHeight="1" outlineLevel="2">
      <c r="A152" s="29" t="s">
        <v>116</v>
      </c>
      <c r="B152" s="30" t="s">
        <v>90</v>
      </c>
      <c r="C152" s="30" t="s">
        <v>131</v>
      </c>
      <c r="D152" s="30" t="s">
        <v>183</v>
      </c>
      <c r="E152" s="37" t="s">
        <v>117</v>
      </c>
      <c r="F152" s="36">
        <f>F153</f>
        <v>25</v>
      </c>
    </row>
    <row r="153" spans="1:6" s="32" customFormat="1" ht="25.5" outlineLevel="2">
      <c r="A153" s="29" t="s">
        <v>178</v>
      </c>
      <c r="B153" s="30" t="s">
        <v>90</v>
      </c>
      <c r="C153" s="30" t="s">
        <v>131</v>
      </c>
      <c r="D153" s="30" t="s">
        <v>183</v>
      </c>
      <c r="E153" s="37" t="s">
        <v>119</v>
      </c>
      <c r="F153" s="36">
        <v>25</v>
      </c>
    </row>
    <row r="154" spans="1:6" s="32" customFormat="1" ht="51" outlineLevel="1">
      <c r="A154" s="29" t="s">
        <v>184</v>
      </c>
      <c r="B154" s="30" t="s">
        <v>90</v>
      </c>
      <c r="C154" s="30" t="s">
        <v>131</v>
      </c>
      <c r="D154" s="30" t="s">
        <v>185</v>
      </c>
      <c r="E154" s="30" t="s">
        <v>20</v>
      </c>
      <c r="F154" s="36">
        <f>F155+F157</f>
        <v>538</v>
      </c>
    </row>
    <row r="155" spans="1:6" s="32" customFormat="1" ht="51" outlineLevel="1">
      <c r="A155" s="29" t="s">
        <v>101</v>
      </c>
      <c r="B155" s="30" t="s">
        <v>90</v>
      </c>
      <c r="C155" s="30" t="s">
        <v>131</v>
      </c>
      <c r="D155" s="30" t="s">
        <v>185</v>
      </c>
      <c r="E155" s="37" t="s">
        <v>14</v>
      </c>
      <c r="F155" s="36">
        <f>F156</f>
        <v>419</v>
      </c>
    </row>
    <row r="156" spans="1:6" s="32" customFormat="1" ht="25.5" outlineLevel="1">
      <c r="A156" s="29" t="s">
        <v>108</v>
      </c>
      <c r="B156" s="30" t="s">
        <v>90</v>
      </c>
      <c r="C156" s="30" t="s">
        <v>131</v>
      </c>
      <c r="D156" s="30" t="s">
        <v>185</v>
      </c>
      <c r="E156" s="37" t="s">
        <v>103</v>
      </c>
      <c r="F156" s="36">
        <v>419</v>
      </c>
    </row>
    <row r="157" spans="1:6" s="32" customFormat="1" ht="25.5" outlineLevel="1">
      <c r="A157" s="29" t="s">
        <v>116</v>
      </c>
      <c r="B157" s="30" t="s">
        <v>90</v>
      </c>
      <c r="C157" s="30" t="s">
        <v>131</v>
      </c>
      <c r="D157" s="30" t="s">
        <v>185</v>
      </c>
      <c r="E157" s="37" t="s">
        <v>117</v>
      </c>
      <c r="F157" s="36">
        <f>F158</f>
        <v>119</v>
      </c>
    </row>
    <row r="158" spans="1:6" s="32" customFormat="1" ht="25.5" outlineLevel="1">
      <c r="A158" s="29" t="s">
        <v>178</v>
      </c>
      <c r="B158" s="30" t="s">
        <v>90</v>
      </c>
      <c r="C158" s="30" t="s">
        <v>131</v>
      </c>
      <c r="D158" s="30" t="s">
        <v>185</v>
      </c>
      <c r="E158" s="37" t="s">
        <v>119</v>
      </c>
      <c r="F158" s="36">
        <v>119</v>
      </c>
    </row>
    <row r="159" spans="1:6" s="32" customFormat="1" ht="17.25" customHeight="1" outlineLevel="4">
      <c r="A159" s="29" t="s">
        <v>186</v>
      </c>
      <c r="B159" s="37" t="s">
        <v>94</v>
      </c>
      <c r="C159" s="37" t="s">
        <v>91</v>
      </c>
      <c r="D159" s="37" t="s">
        <v>92</v>
      </c>
      <c r="E159" s="37" t="s">
        <v>20</v>
      </c>
      <c r="F159" s="36">
        <f t="shared" ref="F159:F164" si="0">F160</f>
        <v>489.2</v>
      </c>
    </row>
    <row r="160" spans="1:6" s="32" customFormat="1" ht="16.5" customHeight="1" outlineLevel="4">
      <c r="A160" s="29" t="s">
        <v>187</v>
      </c>
      <c r="B160" s="37" t="s">
        <v>94</v>
      </c>
      <c r="C160" s="37" t="s">
        <v>105</v>
      </c>
      <c r="D160" s="37" t="s">
        <v>92</v>
      </c>
      <c r="E160" s="37" t="s">
        <v>20</v>
      </c>
      <c r="F160" s="36">
        <f t="shared" si="0"/>
        <v>489.2</v>
      </c>
    </row>
    <row r="161" spans="1:6" s="32" customFormat="1" ht="32.25" customHeight="1" outlineLevel="4">
      <c r="A161" s="33" t="s">
        <v>115</v>
      </c>
      <c r="B161" s="37" t="s">
        <v>94</v>
      </c>
      <c r="C161" s="37" t="s">
        <v>105</v>
      </c>
      <c r="D161" s="37" t="s">
        <v>96</v>
      </c>
      <c r="E161" s="37" t="s">
        <v>20</v>
      </c>
      <c r="F161" s="38">
        <f t="shared" si="0"/>
        <v>489.2</v>
      </c>
    </row>
    <row r="162" spans="1:6" s="32" customFormat="1" ht="25.5" outlineLevel="4">
      <c r="A162" s="33" t="s">
        <v>97</v>
      </c>
      <c r="B162" s="37" t="s">
        <v>94</v>
      </c>
      <c r="C162" s="37" t="s">
        <v>105</v>
      </c>
      <c r="D162" s="37" t="s">
        <v>98</v>
      </c>
      <c r="E162" s="37" t="s">
        <v>20</v>
      </c>
      <c r="F162" s="38">
        <f t="shared" si="0"/>
        <v>489.2</v>
      </c>
    </row>
    <row r="163" spans="1:6" s="32" customFormat="1" ht="42.75" customHeight="1" outlineLevel="4">
      <c r="A163" s="29" t="s">
        <v>188</v>
      </c>
      <c r="B163" s="37" t="s">
        <v>94</v>
      </c>
      <c r="C163" s="37" t="s">
        <v>105</v>
      </c>
      <c r="D163" s="37" t="s">
        <v>189</v>
      </c>
      <c r="E163" s="37" t="s">
        <v>20</v>
      </c>
      <c r="F163" s="36">
        <f t="shared" si="0"/>
        <v>489.2</v>
      </c>
    </row>
    <row r="164" spans="1:6" s="32" customFormat="1" ht="21" customHeight="1" outlineLevel="4">
      <c r="A164" s="29" t="s">
        <v>190</v>
      </c>
      <c r="B164" s="37" t="s">
        <v>94</v>
      </c>
      <c r="C164" s="37" t="s">
        <v>105</v>
      </c>
      <c r="D164" s="37" t="s">
        <v>189</v>
      </c>
      <c r="E164" s="37" t="s">
        <v>171</v>
      </c>
      <c r="F164" s="36">
        <f t="shared" si="0"/>
        <v>489.2</v>
      </c>
    </row>
    <row r="165" spans="1:6" s="32" customFormat="1" ht="18.399999999999999" customHeight="1" outlineLevel="4">
      <c r="A165" s="29" t="s">
        <v>172</v>
      </c>
      <c r="B165" s="37" t="s">
        <v>94</v>
      </c>
      <c r="C165" s="37" t="s">
        <v>105</v>
      </c>
      <c r="D165" s="37" t="s">
        <v>189</v>
      </c>
      <c r="E165" s="37" t="s">
        <v>173</v>
      </c>
      <c r="F165" s="36">
        <v>489.2</v>
      </c>
    </row>
    <row r="166" spans="1:6" s="32" customFormat="1" outlineLevel="4">
      <c r="A166" s="29" t="s">
        <v>191</v>
      </c>
      <c r="B166" s="37" t="s">
        <v>112</v>
      </c>
      <c r="C166" s="37" t="s">
        <v>91</v>
      </c>
      <c r="D166" s="37" t="s">
        <v>92</v>
      </c>
      <c r="E166" s="37" t="s">
        <v>20</v>
      </c>
      <c r="F166" s="36">
        <f>F184+F167+F181+F174</f>
        <v>11461.77</v>
      </c>
    </row>
    <row r="167" spans="1:6" s="32" customFormat="1" outlineLevel="4">
      <c r="A167" s="29" t="s">
        <v>192</v>
      </c>
      <c r="B167" s="37" t="s">
        <v>112</v>
      </c>
      <c r="C167" s="37" t="s">
        <v>193</v>
      </c>
      <c r="D167" s="37" t="s">
        <v>92</v>
      </c>
      <c r="E167" s="37" t="s">
        <v>20</v>
      </c>
      <c r="F167" s="36">
        <f>F170</f>
        <v>275.29000000000002</v>
      </c>
    </row>
    <row r="168" spans="1:6" s="32" customFormat="1" ht="36.75" customHeight="1" outlineLevel="4">
      <c r="A168" s="33" t="s">
        <v>115</v>
      </c>
      <c r="B168" s="37" t="s">
        <v>112</v>
      </c>
      <c r="C168" s="37" t="s">
        <v>193</v>
      </c>
      <c r="D168" s="37" t="s">
        <v>96</v>
      </c>
      <c r="E168" s="37" t="s">
        <v>20</v>
      </c>
      <c r="F168" s="36">
        <f>F169</f>
        <v>275.29000000000002</v>
      </c>
    </row>
    <row r="169" spans="1:6" s="32" customFormat="1" ht="25.5" outlineLevel="4">
      <c r="A169" s="33" t="s">
        <v>97</v>
      </c>
      <c r="B169" s="37" t="s">
        <v>112</v>
      </c>
      <c r="C169" s="37" t="s">
        <v>193</v>
      </c>
      <c r="D169" s="37" t="s">
        <v>98</v>
      </c>
      <c r="E169" s="37" t="s">
        <v>20</v>
      </c>
      <c r="F169" s="36">
        <f>F170</f>
        <v>275.29000000000002</v>
      </c>
    </row>
    <row r="170" spans="1:6" s="32" customFormat="1" ht="71.25" customHeight="1" outlineLevel="4">
      <c r="A170" s="29" t="s">
        <v>194</v>
      </c>
      <c r="B170" s="37" t="s">
        <v>112</v>
      </c>
      <c r="C170" s="37" t="s">
        <v>193</v>
      </c>
      <c r="D170" s="37" t="s">
        <v>195</v>
      </c>
      <c r="E170" s="37" t="s">
        <v>20</v>
      </c>
      <c r="F170" s="36">
        <f>F171</f>
        <v>275.29000000000002</v>
      </c>
    </row>
    <row r="171" spans="1:6" s="32" customFormat="1" ht="27.75" customHeight="1" outlineLevel="4">
      <c r="A171" s="29" t="s">
        <v>116</v>
      </c>
      <c r="B171" s="37" t="s">
        <v>112</v>
      </c>
      <c r="C171" s="37" t="s">
        <v>193</v>
      </c>
      <c r="D171" s="37" t="s">
        <v>195</v>
      </c>
      <c r="E171" s="37" t="s">
        <v>117</v>
      </c>
      <c r="F171" s="36">
        <f>F172</f>
        <v>275.29000000000002</v>
      </c>
    </row>
    <row r="172" spans="1:6" s="32" customFormat="1" ht="25.5" outlineLevel="4">
      <c r="A172" s="29" t="s">
        <v>178</v>
      </c>
      <c r="B172" s="37" t="s">
        <v>112</v>
      </c>
      <c r="C172" s="37" t="s">
        <v>193</v>
      </c>
      <c r="D172" s="37" t="s">
        <v>195</v>
      </c>
      <c r="E172" s="37" t="s">
        <v>119</v>
      </c>
      <c r="F172" s="36">
        <v>275.29000000000002</v>
      </c>
    </row>
    <row r="173" spans="1:6" s="32" customFormat="1" outlineLevel="4">
      <c r="A173" s="29" t="s">
        <v>196</v>
      </c>
      <c r="B173" s="37" t="s">
        <v>112</v>
      </c>
      <c r="C173" s="37" t="s">
        <v>197</v>
      </c>
      <c r="D173" s="37" t="s">
        <v>92</v>
      </c>
      <c r="E173" s="37" t="s">
        <v>20</v>
      </c>
      <c r="F173" s="36">
        <f>F174</f>
        <v>800</v>
      </c>
    </row>
    <row r="174" spans="1:6" s="32" customFormat="1" ht="60.75" customHeight="1" outlineLevel="4">
      <c r="A174" s="33" t="s">
        <v>456</v>
      </c>
      <c r="B174" s="37" t="s">
        <v>112</v>
      </c>
      <c r="C174" s="37" t="s">
        <v>197</v>
      </c>
      <c r="D174" s="37" t="s">
        <v>453</v>
      </c>
      <c r="E174" s="37" t="s">
        <v>20</v>
      </c>
      <c r="F174" s="36">
        <f>F175</f>
        <v>800</v>
      </c>
    </row>
    <row r="175" spans="1:6" s="32" customFormat="1" ht="57.75" customHeight="1" outlineLevel="4">
      <c r="A175" s="33" t="s">
        <v>457</v>
      </c>
      <c r="B175" s="37" t="s">
        <v>112</v>
      </c>
      <c r="C175" s="37" t="s">
        <v>197</v>
      </c>
      <c r="D175" s="37" t="s">
        <v>454</v>
      </c>
      <c r="E175" s="37" t="s">
        <v>20</v>
      </c>
      <c r="F175" s="36">
        <f>F176</f>
        <v>800</v>
      </c>
    </row>
    <row r="176" spans="1:6" s="32" customFormat="1" ht="35.25" customHeight="1" outlineLevel="4">
      <c r="A176" s="33" t="s">
        <v>198</v>
      </c>
      <c r="B176" s="37" t="s">
        <v>112</v>
      </c>
      <c r="C176" s="37" t="s">
        <v>197</v>
      </c>
      <c r="D176" s="39" t="s">
        <v>455</v>
      </c>
      <c r="E176" s="37" t="s">
        <v>20</v>
      </c>
      <c r="F176" s="36">
        <f>F177</f>
        <v>800</v>
      </c>
    </row>
    <row r="177" spans="1:6" s="32" customFormat="1" ht="18.75" customHeight="1" outlineLevel="4">
      <c r="A177" s="33" t="s">
        <v>120</v>
      </c>
      <c r="B177" s="37" t="s">
        <v>112</v>
      </c>
      <c r="C177" s="37" t="s">
        <v>197</v>
      </c>
      <c r="D177" s="39" t="s">
        <v>455</v>
      </c>
      <c r="E177" s="37" t="s">
        <v>121</v>
      </c>
      <c r="F177" s="36">
        <f>F178</f>
        <v>800</v>
      </c>
    </row>
    <row r="178" spans="1:6" s="32" customFormat="1" ht="38.25" outlineLevel="4">
      <c r="A178" s="29" t="s">
        <v>199</v>
      </c>
      <c r="B178" s="37" t="s">
        <v>112</v>
      </c>
      <c r="C178" s="37" t="s">
        <v>197</v>
      </c>
      <c r="D178" s="39" t="s">
        <v>455</v>
      </c>
      <c r="E178" s="37" t="s">
        <v>200</v>
      </c>
      <c r="F178" s="36">
        <v>800</v>
      </c>
    </row>
    <row r="179" spans="1:6" s="32" customFormat="1" outlineLevel="4">
      <c r="A179" s="29" t="s">
        <v>201</v>
      </c>
      <c r="B179" s="37" t="s">
        <v>112</v>
      </c>
      <c r="C179" s="37" t="s">
        <v>202</v>
      </c>
      <c r="D179" s="37" t="s">
        <v>92</v>
      </c>
      <c r="E179" s="37" t="s">
        <v>20</v>
      </c>
      <c r="F179" s="36">
        <f>F180</f>
        <v>4200.2</v>
      </c>
    </row>
    <row r="180" spans="1:6" s="32" customFormat="1" ht="38.25" outlineLevel="4">
      <c r="A180" s="29" t="s">
        <v>203</v>
      </c>
      <c r="B180" s="37" t="s">
        <v>112</v>
      </c>
      <c r="C180" s="37" t="s">
        <v>202</v>
      </c>
      <c r="D180" s="37" t="s">
        <v>204</v>
      </c>
      <c r="E180" s="37" t="s">
        <v>20</v>
      </c>
      <c r="F180" s="36">
        <f>F181</f>
        <v>4200.2</v>
      </c>
    </row>
    <row r="181" spans="1:6" s="32" customFormat="1" ht="25.5" outlineLevel="4">
      <c r="A181" s="40" t="s">
        <v>205</v>
      </c>
      <c r="B181" s="37" t="s">
        <v>112</v>
      </c>
      <c r="C181" s="37" t="s">
        <v>202</v>
      </c>
      <c r="D181" s="37" t="s">
        <v>206</v>
      </c>
      <c r="E181" s="37" t="s">
        <v>20</v>
      </c>
      <c r="F181" s="36">
        <f>F182</f>
        <v>4200.2</v>
      </c>
    </row>
    <row r="182" spans="1:6" s="32" customFormat="1" ht="25.5" outlineLevel="4">
      <c r="A182" s="29" t="s">
        <v>116</v>
      </c>
      <c r="B182" s="37" t="s">
        <v>112</v>
      </c>
      <c r="C182" s="37" t="s">
        <v>202</v>
      </c>
      <c r="D182" s="37" t="s">
        <v>206</v>
      </c>
      <c r="E182" s="37" t="s">
        <v>117</v>
      </c>
      <c r="F182" s="36">
        <f>F183</f>
        <v>4200.2</v>
      </c>
    </row>
    <row r="183" spans="1:6" s="32" customFormat="1" ht="25.5" outlineLevel="4">
      <c r="A183" s="29" t="s">
        <v>178</v>
      </c>
      <c r="B183" s="37" t="s">
        <v>112</v>
      </c>
      <c r="C183" s="37" t="s">
        <v>202</v>
      </c>
      <c r="D183" s="37" t="s">
        <v>206</v>
      </c>
      <c r="E183" s="37" t="s">
        <v>119</v>
      </c>
      <c r="F183" s="36">
        <v>4200.2</v>
      </c>
    </row>
    <row r="184" spans="1:6" s="32" customFormat="1" ht="27" customHeight="1" outlineLevel="4">
      <c r="A184" s="29" t="s">
        <v>207</v>
      </c>
      <c r="B184" s="37" t="s">
        <v>112</v>
      </c>
      <c r="C184" s="37" t="s">
        <v>208</v>
      </c>
      <c r="D184" s="37" t="s">
        <v>92</v>
      </c>
      <c r="E184" s="37" t="s">
        <v>20</v>
      </c>
      <c r="F184" s="36">
        <f>F185+F195</f>
        <v>6186.2800000000007</v>
      </c>
    </row>
    <row r="185" spans="1:6" s="32" customFormat="1" ht="45" customHeight="1" outlineLevel="4">
      <c r="A185" s="29" t="s">
        <v>209</v>
      </c>
      <c r="B185" s="37" t="s">
        <v>112</v>
      </c>
      <c r="C185" s="37" t="s">
        <v>208</v>
      </c>
      <c r="D185" s="37" t="s">
        <v>210</v>
      </c>
      <c r="E185" s="37" t="s">
        <v>20</v>
      </c>
      <c r="F185" s="36">
        <f>F186+F192+F189</f>
        <v>218.32999999999998</v>
      </c>
    </row>
    <row r="186" spans="1:6" s="32" customFormat="1" ht="38.25" outlineLevel="2">
      <c r="A186" s="29" t="s">
        <v>483</v>
      </c>
      <c r="B186" s="37" t="s">
        <v>112</v>
      </c>
      <c r="C186" s="37" t="s">
        <v>208</v>
      </c>
      <c r="D186" s="37" t="s">
        <v>463</v>
      </c>
      <c r="E186" s="37" t="s">
        <v>20</v>
      </c>
      <c r="F186" s="36">
        <f>F187</f>
        <v>122</v>
      </c>
    </row>
    <row r="187" spans="1:6" s="32" customFormat="1" outlineLevel="2">
      <c r="A187" s="29" t="s">
        <v>120</v>
      </c>
      <c r="B187" s="37" t="s">
        <v>112</v>
      </c>
      <c r="C187" s="37" t="s">
        <v>208</v>
      </c>
      <c r="D187" s="37" t="s">
        <v>463</v>
      </c>
      <c r="E187" s="37" t="s">
        <v>121</v>
      </c>
      <c r="F187" s="36">
        <f>F188</f>
        <v>122</v>
      </c>
    </row>
    <row r="188" spans="1:6" s="32" customFormat="1" ht="38.25" outlineLevel="2">
      <c r="A188" s="29" t="s">
        <v>199</v>
      </c>
      <c r="B188" s="37" t="s">
        <v>112</v>
      </c>
      <c r="C188" s="37" t="s">
        <v>208</v>
      </c>
      <c r="D188" s="37" t="s">
        <v>463</v>
      </c>
      <c r="E188" s="37" t="s">
        <v>200</v>
      </c>
      <c r="F188" s="36">
        <v>122</v>
      </c>
    </row>
    <row r="189" spans="1:6" s="32" customFormat="1" ht="51" outlineLevel="2">
      <c r="A189" s="29" t="s">
        <v>484</v>
      </c>
      <c r="B189" s="37" t="s">
        <v>112</v>
      </c>
      <c r="C189" s="37" t="s">
        <v>208</v>
      </c>
      <c r="D189" s="37" t="s">
        <v>462</v>
      </c>
      <c r="E189" s="37" t="s">
        <v>20</v>
      </c>
      <c r="F189" s="36">
        <f>F190</f>
        <v>76.33</v>
      </c>
    </row>
    <row r="190" spans="1:6" s="32" customFormat="1" outlineLevel="2">
      <c r="A190" s="29" t="s">
        <v>120</v>
      </c>
      <c r="B190" s="37" t="s">
        <v>112</v>
      </c>
      <c r="C190" s="37" t="s">
        <v>208</v>
      </c>
      <c r="D190" s="37" t="s">
        <v>462</v>
      </c>
      <c r="E190" s="37" t="s">
        <v>121</v>
      </c>
      <c r="F190" s="36">
        <f>F191</f>
        <v>76.33</v>
      </c>
    </row>
    <row r="191" spans="1:6" s="32" customFormat="1" ht="38.25" outlineLevel="2">
      <c r="A191" s="29" t="s">
        <v>199</v>
      </c>
      <c r="B191" s="37" t="s">
        <v>112</v>
      </c>
      <c r="C191" s="37" t="s">
        <v>208</v>
      </c>
      <c r="D191" s="37" t="s">
        <v>462</v>
      </c>
      <c r="E191" s="37" t="s">
        <v>200</v>
      </c>
      <c r="F191" s="36">
        <v>76.33</v>
      </c>
    </row>
    <row r="192" spans="1:6" s="32" customFormat="1" ht="41.25" customHeight="1" outlineLevel="2">
      <c r="A192" s="29" t="s">
        <v>211</v>
      </c>
      <c r="B192" s="37" t="s">
        <v>112</v>
      </c>
      <c r="C192" s="37" t="s">
        <v>208</v>
      </c>
      <c r="D192" s="37" t="s">
        <v>212</v>
      </c>
      <c r="E192" s="37" t="s">
        <v>20</v>
      </c>
      <c r="F192" s="36">
        <f>F193</f>
        <v>20</v>
      </c>
    </row>
    <row r="193" spans="1:6" s="32" customFormat="1" ht="25.5" outlineLevel="2">
      <c r="A193" s="29" t="s">
        <v>116</v>
      </c>
      <c r="B193" s="37" t="s">
        <v>112</v>
      </c>
      <c r="C193" s="37" t="s">
        <v>208</v>
      </c>
      <c r="D193" s="37" t="s">
        <v>212</v>
      </c>
      <c r="E193" s="37" t="s">
        <v>117</v>
      </c>
      <c r="F193" s="36">
        <f>F194</f>
        <v>20</v>
      </c>
    </row>
    <row r="194" spans="1:6" s="32" customFormat="1" ht="25.5" outlineLevel="2">
      <c r="A194" s="29" t="s">
        <v>178</v>
      </c>
      <c r="B194" s="37" t="s">
        <v>112</v>
      </c>
      <c r="C194" s="37" t="s">
        <v>208</v>
      </c>
      <c r="D194" s="37" t="s">
        <v>212</v>
      </c>
      <c r="E194" s="37" t="s">
        <v>119</v>
      </c>
      <c r="F194" s="36">
        <v>20</v>
      </c>
    </row>
    <row r="195" spans="1:6" s="32" customFormat="1" ht="26.25" customHeight="1" outlineLevel="2">
      <c r="A195" s="33" t="s">
        <v>115</v>
      </c>
      <c r="B195" s="37" t="s">
        <v>112</v>
      </c>
      <c r="C195" s="37" t="s">
        <v>208</v>
      </c>
      <c r="D195" s="37" t="s">
        <v>96</v>
      </c>
      <c r="E195" s="37" t="s">
        <v>20</v>
      </c>
      <c r="F195" s="36">
        <f>F196</f>
        <v>5967.9500000000007</v>
      </c>
    </row>
    <row r="196" spans="1:6" s="32" customFormat="1" ht="25.5" outlineLevel="2">
      <c r="A196" s="33" t="s">
        <v>97</v>
      </c>
      <c r="B196" s="37" t="s">
        <v>112</v>
      </c>
      <c r="C196" s="37" t="s">
        <v>208</v>
      </c>
      <c r="D196" s="37" t="s">
        <v>98</v>
      </c>
      <c r="E196" s="37" t="s">
        <v>20</v>
      </c>
      <c r="F196" s="36">
        <f>F197+F200</f>
        <v>5967.9500000000007</v>
      </c>
    </row>
    <row r="197" spans="1:6" s="32" customFormat="1" ht="30.75" customHeight="1" outlineLevel="2">
      <c r="A197" s="29" t="s">
        <v>109</v>
      </c>
      <c r="B197" s="37" t="s">
        <v>112</v>
      </c>
      <c r="C197" s="37" t="s">
        <v>208</v>
      </c>
      <c r="D197" s="37" t="s">
        <v>110</v>
      </c>
      <c r="E197" s="37" t="s">
        <v>20</v>
      </c>
      <c r="F197" s="36">
        <f>F198</f>
        <v>5279.52</v>
      </c>
    </row>
    <row r="198" spans="1:6" s="32" customFormat="1" ht="51" outlineLevel="3">
      <c r="A198" s="29" t="s">
        <v>101</v>
      </c>
      <c r="B198" s="37" t="s">
        <v>112</v>
      </c>
      <c r="C198" s="37" t="s">
        <v>208</v>
      </c>
      <c r="D198" s="37" t="s">
        <v>110</v>
      </c>
      <c r="E198" s="37" t="s">
        <v>14</v>
      </c>
      <c r="F198" s="36">
        <f>F199</f>
        <v>5279.52</v>
      </c>
    </row>
    <row r="199" spans="1:6" s="32" customFormat="1" ht="26.25" customHeight="1">
      <c r="A199" s="29" t="s">
        <v>108</v>
      </c>
      <c r="B199" s="37" t="s">
        <v>112</v>
      </c>
      <c r="C199" s="37" t="s">
        <v>208</v>
      </c>
      <c r="D199" s="37" t="s">
        <v>110</v>
      </c>
      <c r="E199" s="37" t="s">
        <v>103</v>
      </c>
      <c r="F199" s="36">
        <v>5279.52</v>
      </c>
    </row>
    <row r="200" spans="1:6" s="32" customFormat="1" ht="62.25" customHeight="1">
      <c r="A200" s="121" t="s">
        <v>485</v>
      </c>
      <c r="B200" s="37" t="s">
        <v>112</v>
      </c>
      <c r="C200" s="37" t="s">
        <v>208</v>
      </c>
      <c r="D200" s="37" t="s">
        <v>476</v>
      </c>
      <c r="E200" s="37" t="s">
        <v>20</v>
      </c>
      <c r="F200" s="36">
        <f>F201</f>
        <v>688.43</v>
      </c>
    </row>
    <row r="201" spans="1:6" s="32" customFormat="1" ht="16.5" customHeight="1">
      <c r="A201" s="29" t="s">
        <v>120</v>
      </c>
      <c r="B201" s="37" t="s">
        <v>112</v>
      </c>
      <c r="C201" s="37" t="s">
        <v>208</v>
      </c>
      <c r="D201" s="37" t="s">
        <v>476</v>
      </c>
      <c r="E201" s="37" t="s">
        <v>121</v>
      </c>
      <c r="F201" s="36">
        <f>F202</f>
        <v>688.43</v>
      </c>
    </row>
    <row r="202" spans="1:6" s="32" customFormat="1" ht="53.25" customHeight="1">
      <c r="A202" s="29" t="s">
        <v>199</v>
      </c>
      <c r="B202" s="37" t="s">
        <v>112</v>
      </c>
      <c r="C202" s="37" t="s">
        <v>208</v>
      </c>
      <c r="D202" s="37" t="s">
        <v>476</v>
      </c>
      <c r="E202" s="37" t="s">
        <v>200</v>
      </c>
      <c r="F202" s="36">
        <v>688.43</v>
      </c>
    </row>
    <row r="203" spans="1:6" s="32" customFormat="1" outlineLevel="5">
      <c r="A203" s="29" t="s">
        <v>213</v>
      </c>
      <c r="B203" s="37" t="s">
        <v>193</v>
      </c>
      <c r="C203" s="37" t="s">
        <v>91</v>
      </c>
      <c r="D203" s="37" t="s">
        <v>92</v>
      </c>
      <c r="E203" s="37" t="s">
        <v>20</v>
      </c>
      <c r="F203" s="36">
        <f>F204+F210+F244+F238</f>
        <v>24870.579999999998</v>
      </c>
    </row>
    <row r="204" spans="1:6" s="32" customFormat="1" outlineLevel="5">
      <c r="A204" s="29" t="s">
        <v>214</v>
      </c>
      <c r="B204" s="37" t="s">
        <v>193</v>
      </c>
      <c r="C204" s="37" t="s">
        <v>90</v>
      </c>
      <c r="D204" s="37" t="s">
        <v>92</v>
      </c>
      <c r="E204" s="37" t="s">
        <v>20</v>
      </c>
      <c r="F204" s="36">
        <f>F205</f>
        <v>196.6</v>
      </c>
    </row>
    <row r="205" spans="1:6" s="32" customFormat="1" ht="41.25" customHeight="1" outlineLevel="5">
      <c r="A205" s="41" t="s">
        <v>156</v>
      </c>
      <c r="B205" s="37" t="s">
        <v>193</v>
      </c>
      <c r="C205" s="37" t="s">
        <v>90</v>
      </c>
      <c r="D205" s="37" t="s">
        <v>157</v>
      </c>
      <c r="E205" s="37" t="s">
        <v>20</v>
      </c>
      <c r="F205" s="36">
        <f>F206</f>
        <v>196.6</v>
      </c>
    </row>
    <row r="206" spans="1:6" s="32" customFormat="1" ht="39" customHeight="1" outlineLevel="5">
      <c r="A206" s="41" t="s">
        <v>215</v>
      </c>
      <c r="B206" s="37" t="s">
        <v>193</v>
      </c>
      <c r="C206" s="37" t="s">
        <v>90</v>
      </c>
      <c r="D206" s="37" t="s">
        <v>216</v>
      </c>
      <c r="E206" s="37" t="s">
        <v>20</v>
      </c>
      <c r="F206" s="36">
        <f>F207</f>
        <v>196.6</v>
      </c>
    </row>
    <row r="207" spans="1:6" s="32" customFormat="1" ht="29.25" customHeight="1" outlineLevel="5">
      <c r="A207" s="43" t="s">
        <v>217</v>
      </c>
      <c r="B207" s="37" t="s">
        <v>193</v>
      </c>
      <c r="C207" s="37" t="s">
        <v>90</v>
      </c>
      <c r="D207" s="37" t="s">
        <v>218</v>
      </c>
      <c r="E207" s="37" t="s">
        <v>20</v>
      </c>
      <c r="F207" s="36">
        <f>F208</f>
        <v>196.6</v>
      </c>
    </row>
    <row r="208" spans="1:6" s="32" customFormat="1" ht="28.5" customHeight="1" outlineLevel="5">
      <c r="A208" s="29" t="s">
        <v>116</v>
      </c>
      <c r="B208" s="37" t="s">
        <v>193</v>
      </c>
      <c r="C208" s="37" t="s">
        <v>90</v>
      </c>
      <c r="D208" s="37" t="s">
        <v>218</v>
      </c>
      <c r="E208" s="37" t="s">
        <v>117</v>
      </c>
      <c r="F208" s="36">
        <f>F209</f>
        <v>196.6</v>
      </c>
    </row>
    <row r="209" spans="1:6" s="32" customFormat="1" ht="27.75" customHeight="1" outlineLevel="5">
      <c r="A209" s="29" t="s">
        <v>178</v>
      </c>
      <c r="B209" s="37" t="s">
        <v>193</v>
      </c>
      <c r="C209" s="37" t="s">
        <v>90</v>
      </c>
      <c r="D209" s="37" t="s">
        <v>218</v>
      </c>
      <c r="E209" s="37" t="s">
        <v>119</v>
      </c>
      <c r="F209" s="36">
        <v>196.6</v>
      </c>
    </row>
    <row r="210" spans="1:6" s="32" customFormat="1" outlineLevel="5">
      <c r="A210" s="29" t="s">
        <v>219</v>
      </c>
      <c r="B210" s="37" t="s">
        <v>193</v>
      </c>
      <c r="C210" s="37" t="s">
        <v>94</v>
      </c>
      <c r="D210" s="37" t="s">
        <v>92</v>
      </c>
      <c r="E210" s="37" t="s">
        <v>20</v>
      </c>
      <c r="F210" s="36">
        <f>F211</f>
        <v>24003.69</v>
      </c>
    </row>
    <row r="211" spans="1:6" s="32" customFormat="1" ht="51" outlineLevel="5">
      <c r="A211" s="29" t="s">
        <v>220</v>
      </c>
      <c r="B211" s="37" t="s">
        <v>193</v>
      </c>
      <c r="C211" s="37" t="s">
        <v>94</v>
      </c>
      <c r="D211" s="37" t="s">
        <v>221</v>
      </c>
      <c r="E211" s="37" t="s">
        <v>20</v>
      </c>
      <c r="F211" s="36">
        <f>F212+F228</f>
        <v>24003.69</v>
      </c>
    </row>
    <row r="212" spans="1:6" s="32" customFormat="1" ht="47.25" customHeight="1" outlineLevel="5">
      <c r="A212" s="29" t="s">
        <v>222</v>
      </c>
      <c r="B212" s="37" t="s">
        <v>193</v>
      </c>
      <c r="C212" s="37" t="s">
        <v>94</v>
      </c>
      <c r="D212" s="37" t="s">
        <v>223</v>
      </c>
      <c r="E212" s="37" t="s">
        <v>20</v>
      </c>
      <c r="F212" s="36">
        <f>F213+F225+F216+F219+F222</f>
        <v>21687.919999999998</v>
      </c>
    </row>
    <row r="213" spans="1:6" s="32" customFormat="1" ht="25.5" outlineLevel="5">
      <c r="A213" s="40" t="s">
        <v>224</v>
      </c>
      <c r="B213" s="37" t="s">
        <v>193</v>
      </c>
      <c r="C213" s="37" t="s">
        <v>94</v>
      </c>
      <c r="D213" s="37" t="s">
        <v>225</v>
      </c>
      <c r="E213" s="37" t="s">
        <v>20</v>
      </c>
      <c r="F213" s="36">
        <f>F214</f>
        <v>2474.16</v>
      </c>
    </row>
    <row r="214" spans="1:6" s="32" customFormat="1" ht="25.5" outlineLevel="5">
      <c r="A214" s="29" t="s">
        <v>116</v>
      </c>
      <c r="B214" s="37" t="s">
        <v>193</v>
      </c>
      <c r="C214" s="37" t="s">
        <v>94</v>
      </c>
      <c r="D214" s="37" t="s">
        <v>225</v>
      </c>
      <c r="E214" s="37" t="s">
        <v>117</v>
      </c>
      <c r="F214" s="36">
        <f>F215</f>
        <v>2474.16</v>
      </c>
    </row>
    <row r="215" spans="1:6" s="32" customFormat="1" ht="25.5" outlineLevel="5">
      <c r="A215" s="29" t="s">
        <v>178</v>
      </c>
      <c r="B215" s="37" t="s">
        <v>193</v>
      </c>
      <c r="C215" s="37" t="s">
        <v>94</v>
      </c>
      <c r="D215" s="37" t="s">
        <v>225</v>
      </c>
      <c r="E215" s="37" t="s">
        <v>119</v>
      </c>
      <c r="F215" s="36">
        <v>2474.16</v>
      </c>
    </row>
    <row r="216" spans="1:6" s="32" customFormat="1" ht="25.5" outlineLevel="5">
      <c r="A216" s="29" t="s">
        <v>226</v>
      </c>
      <c r="B216" s="37" t="s">
        <v>193</v>
      </c>
      <c r="C216" s="37" t="s">
        <v>94</v>
      </c>
      <c r="D216" s="37" t="s">
        <v>227</v>
      </c>
      <c r="E216" s="37" t="s">
        <v>20</v>
      </c>
      <c r="F216" s="36">
        <f>F217</f>
        <v>243</v>
      </c>
    </row>
    <row r="217" spans="1:6" s="32" customFormat="1" ht="25.5" outlineLevel="5">
      <c r="A217" s="29" t="s">
        <v>116</v>
      </c>
      <c r="B217" s="37" t="s">
        <v>193</v>
      </c>
      <c r="C217" s="37" t="s">
        <v>94</v>
      </c>
      <c r="D217" s="37" t="s">
        <v>227</v>
      </c>
      <c r="E217" s="37" t="s">
        <v>117</v>
      </c>
      <c r="F217" s="36">
        <f>F218</f>
        <v>243</v>
      </c>
    </row>
    <row r="218" spans="1:6" s="32" customFormat="1" ht="25.5" outlineLevel="5">
      <c r="A218" s="40" t="s">
        <v>178</v>
      </c>
      <c r="B218" s="37" t="s">
        <v>193</v>
      </c>
      <c r="C218" s="37" t="s">
        <v>94</v>
      </c>
      <c r="D218" s="37" t="s">
        <v>227</v>
      </c>
      <c r="E218" s="37" t="s">
        <v>119</v>
      </c>
      <c r="F218" s="36">
        <v>243</v>
      </c>
    </row>
    <row r="219" spans="1:6" s="32" customFormat="1" ht="63.75" outlineLevel="5">
      <c r="A219" s="43" t="s">
        <v>475</v>
      </c>
      <c r="B219" s="37" t="s">
        <v>193</v>
      </c>
      <c r="C219" s="37" t="s">
        <v>94</v>
      </c>
      <c r="D219" s="37" t="s">
        <v>464</v>
      </c>
      <c r="E219" s="37" t="s">
        <v>20</v>
      </c>
      <c r="F219" s="36">
        <f>F220</f>
        <v>1109.5899999999999</v>
      </c>
    </row>
    <row r="220" spans="1:6" s="32" customFormat="1" ht="25.5" outlineLevel="5">
      <c r="A220" s="29" t="s">
        <v>116</v>
      </c>
      <c r="B220" s="37" t="s">
        <v>193</v>
      </c>
      <c r="C220" s="37" t="s">
        <v>94</v>
      </c>
      <c r="D220" s="37" t="s">
        <v>464</v>
      </c>
      <c r="E220" s="37" t="s">
        <v>117</v>
      </c>
      <c r="F220" s="36">
        <f>F221</f>
        <v>1109.5899999999999</v>
      </c>
    </row>
    <row r="221" spans="1:6" s="32" customFormat="1" ht="25.5" outlineLevel="5">
      <c r="A221" s="29" t="s">
        <v>178</v>
      </c>
      <c r="B221" s="37" t="s">
        <v>193</v>
      </c>
      <c r="C221" s="37" t="s">
        <v>94</v>
      </c>
      <c r="D221" s="37" t="s">
        <v>464</v>
      </c>
      <c r="E221" s="37" t="s">
        <v>119</v>
      </c>
      <c r="F221" s="36">
        <v>1109.5899999999999</v>
      </c>
    </row>
    <row r="222" spans="1:6" s="32" customFormat="1" ht="63.75" outlineLevel="5">
      <c r="A222" s="43" t="s">
        <v>467</v>
      </c>
      <c r="B222" s="37" t="s">
        <v>193</v>
      </c>
      <c r="C222" s="37" t="s">
        <v>94</v>
      </c>
      <c r="D222" s="37" t="s">
        <v>465</v>
      </c>
      <c r="E222" s="37" t="s">
        <v>20</v>
      </c>
      <c r="F222" s="36">
        <f>F223</f>
        <v>4087.17</v>
      </c>
    </row>
    <row r="223" spans="1:6" s="32" customFormat="1" ht="25.5" outlineLevel="5">
      <c r="A223" s="29" t="s">
        <v>116</v>
      </c>
      <c r="B223" s="37" t="s">
        <v>193</v>
      </c>
      <c r="C223" s="37" t="s">
        <v>94</v>
      </c>
      <c r="D223" s="37" t="s">
        <v>465</v>
      </c>
      <c r="E223" s="37" t="s">
        <v>117</v>
      </c>
      <c r="F223" s="36">
        <f>F224</f>
        <v>4087.17</v>
      </c>
    </row>
    <row r="224" spans="1:6" s="32" customFormat="1" ht="25.5" outlineLevel="5">
      <c r="A224" s="29" t="s">
        <v>178</v>
      </c>
      <c r="B224" s="37" t="s">
        <v>193</v>
      </c>
      <c r="C224" s="37" t="s">
        <v>94</v>
      </c>
      <c r="D224" s="37" t="s">
        <v>465</v>
      </c>
      <c r="E224" s="37" t="s">
        <v>119</v>
      </c>
      <c r="F224" s="36">
        <v>4087.17</v>
      </c>
    </row>
    <row r="225" spans="1:6" s="32" customFormat="1" ht="38.25" outlineLevel="5">
      <c r="A225" s="40" t="s">
        <v>228</v>
      </c>
      <c r="B225" s="37" t="s">
        <v>193</v>
      </c>
      <c r="C225" s="37" t="s">
        <v>94</v>
      </c>
      <c r="D225" s="37" t="s">
        <v>229</v>
      </c>
      <c r="E225" s="37" t="s">
        <v>20</v>
      </c>
      <c r="F225" s="36">
        <f>F226</f>
        <v>13774</v>
      </c>
    </row>
    <row r="226" spans="1:6" s="32" customFormat="1" outlineLevel="5">
      <c r="A226" s="29" t="s">
        <v>190</v>
      </c>
      <c r="B226" s="37" t="s">
        <v>193</v>
      </c>
      <c r="C226" s="37" t="s">
        <v>94</v>
      </c>
      <c r="D226" s="37" t="s">
        <v>229</v>
      </c>
      <c r="E226" s="37" t="s">
        <v>171</v>
      </c>
      <c r="F226" s="36">
        <f>F227</f>
        <v>13774</v>
      </c>
    </row>
    <row r="227" spans="1:6" s="32" customFormat="1" outlineLevel="5">
      <c r="A227" s="41" t="s">
        <v>230</v>
      </c>
      <c r="B227" s="37" t="s">
        <v>193</v>
      </c>
      <c r="C227" s="37" t="s">
        <v>94</v>
      </c>
      <c r="D227" s="37" t="s">
        <v>229</v>
      </c>
      <c r="E227" s="37" t="s">
        <v>231</v>
      </c>
      <c r="F227" s="36">
        <v>13774</v>
      </c>
    </row>
    <row r="228" spans="1:6" s="32" customFormat="1" ht="42" customHeight="1" outlineLevel="5">
      <c r="A228" s="29" t="s">
        <v>232</v>
      </c>
      <c r="B228" s="37" t="s">
        <v>193</v>
      </c>
      <c r="C228" s="37" t="s">
        <v>94</v>
      </c>
      <c r="D228" s="37" t="s">
        <v>233</v>
      </c>
      <c r="E228" s="37" t="s">
        <v>20</v>
      </c>
      <c r="F228" s="36">
        <f>F232+F235+F229</f>
        <v>2315.77</v>
      </c>
    </row>
    <row r="229" spans="1:6" s="32" customFormat="1" ht="42" customHeight="1" outlineLevel="5">
      <c r="A229" s="29" t="s">
        <v>234</v>
      </c>
      <c r="B229" s="37" t="s">
        <v>193</v>
      </c>
      <c r="C229" s="37" t="s">
        <v>94</v>
      </c>
      <c r="D229" s="37" t="s">
        <v>235</v>
      </c>
      <c r="E229" s="37" t="s">
        <v>20</v>
      </c>
      <c r="F229" s="36">
        <f>F230</f>
        <v>39.46</v>
      </c>
    </row>
    <row r="230" spans="1:6" s="32" customFormat="1" ht="42" customHeight="1" outlineLevel="5">
      <c r="A230" s="29" t="s">
        <v>116</v>
      </c>
      <c r="B230" s="37" t="s">
        <v>193</v>
      </c>
      <c r="C230" s="37" t="s">
        <v>94</v>
      </c>
      <c r="D230" s="37" t="s">
        <v>235</v>
      </c>
      <c r="E230" s="37" t="s">
        <v>117</v>
      </c>
      <c r="F230" s="36">
        <f>F231</f>
        <v>39.46</v>
      </c>
    </row>
    <row r="231" spans="1:6" s="32" customFormat="1" ht="42" customHeight="1" outlineLevel="5">
      <c r="A231" s="29" t="s">
        <v>118</v>
      </c>
      <c r="B231" s="37" t="s">
        <v>193</v>
      </c>
      <c r="C231" s="37" t="s">
        <v>94</v>
      </c>
      <c r="D231" s="37" t="s">
        <v>235</v>
      </c>
      <c r="E231" s="37" t="s">
        <v>119</v>
      </c>
      <c r="F231" s="36">
        <v>39.46</v>
      </c>
    </row>
    <row r="232" spans="1:6" s="32" customFormat="1" ht="55.5" customHeight="1" outlineLevel="5">
      <c r="A232" s="29" t="s">
        <v>468</v>
      </c>
      <c r="B232" s="37" t="s">
        <v>193</v>
      </c>
      <c r="C232" s="37" t="s">
        <v>94</v>
      </c>
      <c r="D232" s="37" t="s">
        <v>469</v>
      </c>
      <c r="E232" s="37" t="s">
        <v>20</v>
      </c>
      <c r="F232" s="36">
        <f>F233</f>
        <v>1740.77</v>
      </c>
    </row>
    <row r="233" spans="1:6" s="32" customFormat="1" ht="42" customHeight="1" outlineLevel="5">
      <c r="A233" s="29" t="s">
        <v>116</v>
      </c>
      <c r="B233" s="37" t="s">
        <v>193</v>
      </c>
      <c r="C233" s="37" t="s">
        <v>94</v>
      </c>
      <c r="D233" s="37" t="s">
        <v>469</v>
      </c>
      <c r="E233" s="37" t="s">
        <v>117</v>
      </c>
      <c r="F233" s="36">
        <f>F234</f>
        <v>1740.77</v>
      </c>
    </row>
    <row r="234" spans="1:6" s="32" customFormat="1" ht="42" customHeight="1" outlineLevel="5">
      <c r="A234" s="29" t="s">
        <v>118</v>
      </c>
      <c r="B234" s="37" t="s">
        <v>193</v>
      </c>
      <c r="C234" s="37" t="s">
        <v>94</v>
      </c>
      <c r="D234" s="37" t="s">
        <v>469</v>
      </c>
      <c r="E234" s="37" t="s">
        <v>119</v>
      </c>
      <c r="F234" s="36">
        <v>1740.77</v>
      </c>
    </row>
    <row r="235" spans="1:6" s="32" customFormat="1" ht="56.25" customHeight="1" outlineLevel="1">
      <c r="A235" s="29" t="s">
        <v>470</v>
      </c>
      <c r="B235" s="37" t="s">
        <v>193</v>
      </c>
      <c r="C235" s="37" t="s">
        <v>94</v>
      </c>
      <c r="D235" s="37" t="s">
        <v>471</v>
      </c>
      <c r="E235" s="37" t="s">
        <v>20</v>
      </c>
      <c r="F235" s="36">
        <f>F236</f>
        <v>535.54</v>
      </c>
    </row>
    <row r="236" spans="1:6" s="32" customFormat="1" ht="25.5" customHeight="1" outlineLevel="1">
      <c r="A236" s="29" t="s">
        <v>116</v>
      </c>
      <c r="B236" s="30" t="s">
        <v>193</v>
      </c>
      <c r="C236" s="30" t="s">
        <v>94</v>
      </c>
      <c r="D236" s="37" t="s">
        <v>471</v>
      </c>
      <c r="E236" s="37" t="s">
        <v>117</v>
      </c>
      <c r="F236" s="36">
        <f>F237</f>
        <v>535.54</v>
      </c>
    </row>
    <row r="237" spans="1:6" s="32" customFormat="1" ht="38.25" outlineLevel="1">
      <c r="A237" s="29" t="s">
        <v>118</v>
      </c>
      <c r="B237" s="30" t="s">
        <v>193</v>
      </c>
      <c r="C237" s="30" t="s">
        <v>94</v>
      </c>
      <c r="D237" s="37" t="s">
        <v>471</v>
      </c>
      <c r="E237" s="37" t="s">
        <v>119</v>
      </c>
      <c r="F237" s="36">
        <v>535.54</v>
      </c>
    </row>
    <row r="238" spans="1:6" s="32" customFormat="1" outlineLevel="1">
      <c r="A238" s="40" t="s">
        <v>236</v>
      </c>
      <c r="B238" s="30" t="s">
        <v>193</v>
      </c>
      <c r="C238" s="30" t="s">
        <v>105</v>
      </c>
      <c r="D238" s="37" t="s">
        <v>92</v>
      </c>
      <c r="E238" s="37" t="s">
        <v>20</v>
      </c>
      <c r="F238" s="36">
        <f>F239</f>
        <v>670</v>
      </c>
    </row>
    <row r="239" spans="1:6" s="32" customFormat="1" ht="51" outlineLevel="1">
      <c r="A239" s="43" t="s">
        <v>237</v>
      </c>
      <c r="B239" s="30" t="s">
        <v>193</v>
      </c>
      <c r="C239" s="30" t="s">
        <v>105</v>
      </c>
      <c r="D239" s="37" t="s">
        <v>238</v>
      </c>
      <c r="E239" s="37" t="s">
        <v>20</v>
      </c>
      <c r="F239" s="36">
        <f>F240</f>
        <v>670</v>
      </c>
    </row>
    <row r="240" spans="1:6" s="32" customFormat="1" ht="25.5" outlineLevel="1">
      <c r="A240" s="40" t="s">
        <v>239</v>
      </c>
      <c r="B240" s="30" t="s">
        <v>193</v>
      </c>
      <c r="C240" s="30" t="s">
        <v>105</v>
      </c>
      <c r="D240" s="37" t="s">
        <v>240</v>
      </c>
      <c r="E240" s="37" t="s">
        <v>20</v>
      </c>
      <c r="F240" s="36">
        <f>F241</f>
        <v>670</v>
      </c>
    </row>
    <row r="241" spans="1:6" s="32" customFormat="1" outlineLevel="1">
      <c r="A241" s="29" t="s">
        <v>190</v>
      </c>
      <c r="B241" s="30" t="s">
        <v>193</v>
      </c>
      <c r="C241" s="30" t="s">
        <v>105</v>
      </c>
      <c r="D241" s="37" t="s">
        <v>240</v>
      </c>
      <c r="E241" s="37" t="s">
        <v>171</v>
      </c>
      <c r="F241" s="36">
        <f>F242</f>
        <v>670</v>
      </c>
    </row>
    <row r="242" spans="1:6" s="32" customFormat="1" outlineLevel="1">
      <c r="A242" s="40" t="s">
        <v>172</v>
      </c>
      <c r="B242" s="30" t="s">
        <v>193</v>
      </c>
      <c r="C242" s="30" t="s">
        <v>105</v>
      </c>
      <c r="D242" s="37" t="s">
        <v>240</v>
      </c>
      <c r="E242" s="37" t="s">
        <v>173</v>
      </c>
      <c r="F242" s="36">
        <v>670</v>
      </c>
    </row>
    <row r="243" spans="1:6" s="32" customFormat="1" ht="25.5" outlineLevel="5">
      <c r="A243" s="29" t="s">
        <v>241</v>
      </c>
      <c r="B243" s="30" t="s">
        <v>193</v>
      </c>
      <c r="C243" s="30" t="s">
        <v>193</v>
      </c>
      <c r="D243" s="37" t="s">
        <v>92</v>
      </c>
      <c r="E243" s="37" t="s">
        <v>20</v>
      </c>
      <c r="F243" s="36">
        <f>F246</f>
        <v>0.28999999999999998</v>
      </c>
    </row>
    <row r="244" spans="1:6" s="32" customFormat="1" ht="36" customHeight="1" outlineLevel="5">
      <c r="A244" s="33" t="s">
        <v>115</v>
      </c>
      <c r="B244" s="30" t="s">
        <v>193</v>
      </c>
      <c r="C244" s="30" t="s">
        <v>193</v>
      </c>
      <c r="D244" s="37" t="s">
        <v>96</v>
      </c>
      <c r="E244" s="37" t="s">
        <v>20</v>
      </c>
      <c r="F244" s="36">
        <f>F245</f>
        <v>0.28999999999999998</v>
      </c>
    </row>
    <row r="245" spans="1:6" s="32" customFormat="1" ht="25.5" outlineLevel="5">
      <c r="A245" s="33" t="s">
        <v>97</v>
      </c>
      <c r="B245" s="30" t="s">
        <v>193</v>
      </c>
      <c r="C245" s="30" t="s">
        <v>193</v>
      </c>
      <c r="D245" s="37" t="s">
        <v>98</v>
      </c>
      <c r="E245" s="37" t="s">
        <v>20</v>
      </c>
      <c r="F245" s="36">
        <f>F246</f>
        <v>0.28999999999999998</v>
      </c>
    </row>
    <row r="246" spans="1:6" s="32" customFormat="1" ht="81" customHeight="1" outlineLevel="5">
      <c r="A246" s="29" t="s">
        <v>76</v>
      </c>
      <c r="B246" s="30" t="s">
        <v>193</v>
      </c>
      <c r="C246" s="30" t="s">
        <v>193</v>
      </c>
      <c r="D246" s="37" t="s">
        <v>242</v>
      </c>
      <c r="E246" s="37" t="s">
        <v>20</v>
      </c>
      <c r="F246" s="36">
        <f>F247</f>
        <v>0.28999999999999998</v>
      </c>
    </row>
    <row r="247" spans="1:6" s="32" customFormat="1" ht="28.5" customHeight="1" outlineLevel="5">
      <c r="A247" s="29" t="s">
        <v>116</v>
      </c>
      <c r="B247" s="30" t="s">
        <v>193</v>
      </c>
      <c r="C247" s="30" t="s">
        <v>193</v>
      </c>
      <c r="D247" s="37" t="s">
        <v>242</v>
      </c>
      <c r="E247" s="37" t="s">
        <v>117</v>
      </c>
      <c r="F247" s="36">
        <f>F248</f>
        <v>0.28999999999999998</v>
      </c>
    </row>
    <row r="248" spans="1:6" s="32" customFormat="1" ht="27.75" customHeight="1" outlineLevel="5">
      <c r="A248" s="29" t="s">
        <v>178</v>
      </c>
      <c r="B248" s="30" t="s">
        <v>193</v>
      </c>
      <c r="C248" s="30" t="s">
        <v>193</v>
      </c>
      <c r="D248" s="37" t="s">
        <v>242</v>
      </c>
      <c r="E248" s="37" t="s">
        <v>119</v>
      </c>
      <c r="F248" s="36">
        <v>0.28999999999999998</v>
      </c>
    </row>
    <row r="249" spans="1:6" s="32" customFormat="1">
      <c r="A249" s="29" t="s">
        <v>243</v>
      </c>
      <c r="B249" s="30" t="s">
        <v>244</v>
      </c>
      <c r="C249" s="30" t="s">
        <v>91</v>
      </c>
      <c r="D249" s="30" t="s">
        <v>92</v>
      </c>
      <c r="E249" s="30" t="s">
        <v>20</v>
      </c>
      <c r="F249" s="36">
        <f>F250+F271+F335+F356+F340+F301</f>
        <v>280677.07</v>
      </c>
    </row>
    <row r="250" spans="1:6" s="32" customFormat="1">
      <c r="A250" s="29" t="s">
        <v>245</v>
      </c>
      <c r="B250" s="37" t="s">
        <v>244</v>
      </c>
      <c r="C250" s="37" t="s">
        <v>90</v>
      </c>
      <c r="D250" s="37" t="s">
        <v>92</v>
      </c>
      <c r="E250" s="37" t="s">
        <v>20</v>
      </c>
      <c r="F250" s="36">
        <f>F251</f>
        <v>64922.570000000007</v>
      </c>
    </row>
    <row r="251" spans="1:6" s="32" customFormat="1" ht="39" customHeight="1">
      <c r="A251" s="29" t="s">
        <v>246</v>
      </c>
      <c r="B251" s="37" t="s">
        <v>244</v>
      </c>
      <c r="C251" s="37" t="s">
        <v>90</v>
      </c>
      <c r="D251" s="37" t="s">
        <v>247</v>
      </c>
      <c r="E251" s="37" t="s">
        <v>20</v>
      </c>
      <c r="F251" s="36">
        <f>F252</f>
        <v>64922.570000000007</v>
      </c>
    </row>
    <row r="252" spans="1:6" s="32" customFormat="1" ht="25.5">
      <c r="A252" s="29" t="s">
        <v>248</v>
      </c>
      <c r="B252" s="37" t="s">
        <v>244</v>
      </c>
      <c r="C252" s="37" t="s">
        <v>90</v>
      </c>
      <c r="D252" s="37" t="s">
        <v>249</v>
      </c>
      <c r="E252" s="37" t="s">
        <v>20</v>
      </c>
      <c r="F252" s="36">
        <f>F259+F256+F262+F265+F268+F253</f>
        <v>64922.570000000007</v>
      </c>
    </row>
    <row r="253" spans="1:6" s="32" customFormat="1" ht="25.5">
      <c r="A253" s="40" t="s">
        <v>441</v>
      </c>
      <c r="B253" s="37" t="s">
        <v>244</v>
      </c>
      <c r="C253" s="37" t="s">
        <v>90</v>
      </c>
      <c r="D253" s="37" t="s">
        <v>440</v>
      </c>
      <c r="E253" s="39" t="s">
        <v>20</v>
      </c>
      <c r="F253" s="36">
        <f>F254</f>
        <v>75</v>
      </c>
    </row>
    <row r="254" spans="1:6" s="32" customFormat="1" ht="38.25">
      <c r="A254" s="40" t="s">
        <v>252</v>
      </c>
      <c r="B254" s="37" t="s">
        <v>244</v>
      </c>
      <c r="C254" s="37" t="s">
        <v>90</v>
      </c>
      <c r="D254" s="37" t="s">
        <v>440</v>
      </c>
      <c r="E254" s="37" t="s">
        <v>147</v>
      </c>
      <c r="F254" s="36">
        <f>F255</f>
        <v>75</v>
      </c>
    </row>
    <row r="255" spans="1:6" s="32" customFormat="1">
      <c r="A255" s="40" t="s">
        <v>253</v>
      </c>
      <c r="B255" s="37" t="s">
        <v>244</v>
      </c>
      <c r="C255" s="37" t="s">
        <v>90</v>
      </c>
      <c r="D255" s="37" t="s">
        <v>440</v>
      </c>
      <c r="E255" s="39" t="s">
        <v>254</v>
      </c>
      <c r="F255" s="36">
        <v>75</v>
      </c>
    </row>
    <row r="256" spans="1:6" s="32" customFormat="1" ht="38.25">
      <c r="A256" s="29" t="s">
        <v>250</v>
      </c>
      <c r="B256" s="37" t="s">
        <v>244</v>
      </c>
      <c r="C256" s="37" t="s">
        <v>90</v>
      </c>
      <c r="D256" s="37" t="s">
        <v>251</v>
      </c>
      <c r="E256" s="39" t="s">
        <v>20</v>
      </c>
      <c r="F256" s="38">
        <f>F257</f>
        <v>24676.5</v>
      </c>
    </row>
    <row r="257" spans="1:7" s="32" customFormat="1" ht="38.25">
      <c r="A257" s="29" t="s">
        <v>252</v>
      </c>
      <c r="B257" s="37" t="s">
        <v>244</v>
      </c>
      <c r="C257" s="37" t="s">
        <v>90</v>
      </c>
      <c r="D257" s="37" t="s">
        <v>251</v>
      </c>
      <c r="E257" s="37" t="s">
        <v>147</v>
      </c>
      <c r="F257" s="38">
        <f>F258</f>
        <v>24676.5</v>
      </c>
    </row>
    <row r="258" spans="1:7" s="32" customFormat="1">
      <c r="A258" s="29" t="s">
        <v>253</v>
      </c>
      <c r="B258" s="37" t="s">
        <v>244</v>
      </c>
      <c r="C258" s="37" t="s">
        <v>90</v>
      </c>
      <c r="D258" s="37" t="s">
        <v>251</v>
      </c>
      <c r="E258" s="39" t="s">
        <v>254</v>
      </c>
      <c r="F258" s="38">
        <v>24676.5</v>
      </c>
    </row>
    <row r="259" spans="1:7" s="32" customFormat="1" ht="63.75">
      <c r="A259" s="29" t="s">
        <v>255</v>
      </c>
      <c r="B259" s="37" t="s">
        <v>244</v>
      </c>
      <c r="C259" s="37" t="s">
        <v>90</v>
      </c>
      <c r="D259" s="37" t="s">
        <v>256</v>
      </c>
      <c r="E259" s="37" t="s">
        <v>20</v>
      </c>
      <c r="F259" s="36">
        <f>F260</f>
        <v>34996</v>
      </c>
    </row>
    <row r="260" spans="1:7" s="32" customFormat="1" ht="38.25">
      <c r="A260" s="29" t="s">
        <v>252</v>
      </c>
      <c r="B260" s="37" t="s">
        <v>244</v>
      </c>
      <c r="C260" s="37" t="s">
        <v>90</v>
      </c>
      <c r="D260" s="37" t="s">
        <v>256</v>
      </c>
      <c r="E260" s="37" t="s">
        <v>147</v>
      </c>
      <c r="F260" s="36">
        <f>F261</f>
        <v>34996</v>
      </c>
    </row>
    <row r="261" spans="1:7" s="32" customFormat="1">
      <c r="A261" s="29" t="s">
        <v>253</v>
      </c>
      <c r="B261" s="37" t="s">
        <v>244</v>
      </c>
      <c r="C261" s="37" t="s">
        <v>90</v>
      </c>
      <c r="D261" s="37" t="s">
        <v>256</v>
      </c>
      <c r="E261" s="39" t="s">
        <v>254</v>
      </c>
      <c r="F261" s="38">
        <v>34996</v>
      </c>
    </row>
    <row r="262" spans="1:7" s="32" customFormat="1" ht="25.5">
      <c r="A262" s="29" t="s">
        <v>257</v>
      </c>
      <c r="B262" s="37" t="s">
        <v>244</v>
      </c>
      <c r="C262" s="37" t="s">
        <v>90</v>
      </c>
      <c r="D262" s="37" t="s">
        <v>258</v>
      </c>
      <c r="E262" s="39" t="s">
        <v>20</v>
      </c>
      <c r="F262" s="38">
        <f>F263</f>
        <v>982.23</v>
      </c>
    </row>
    <row r="263" spans="1:7" s="32" customFormat="1" ht="38.25">
      <c r="A263" s="29" t="s">
        <v>252</v>
      </c>
      <c r="B263" s="37" t="s">
        <v>244</v>
      </c>
      <c r="C263" s="37" t="s">
        <v>90</v>
      </c>
      <c r="D263" s="37" t="s">
        <v>258</v>
      </c>
      <c r="E263" s="37" t="s">
        <v>147</v>
      </c>
      <c r="F263" s="38">
        <f>F264</f>
        <v>982.23</v>
      </c>
    </row>
    <row r="264" spans="1:7" s="32" customFormat="1">
      <c r="A264" s="29" t="s">
        <v>253</v>
      </c>
      <c r="B264" s="37" t="s">
        <v>244</v>
      </c>
      <c r="C264" s="37" t="s">
        <v>90</v>
      </c>
      <c r="D264" s="37" t="s">
        <v>258</v>
      </c>
      <c r="E264" s="39" t="s">
        <v>254</v>
      </c>
      <c r="F264" s="38">
        <v>982.23</v>
      </c>
    </row>
    <row r="265" spans="1:7" s="32" customFormat="1" ht="25.5">
      <c r="A265" s="29" t="s">
        <v>259</v>
      </c>
      <c r="B265" s="37" t="s">
        <v>244</v>
      </c>
      <c r="C265" s="37" t="s">
        <v>90</v>
      </c>
      <c r="D265" s="37" t="s">
        <v>260</v>
      </c>
      <c r="E265" s="39" t="s">
        <v>20</v>
      </c>
      <c r="F265" s="38">
        <f>F266</f>
        <v>2880.05</v>
      </c>
    </row>
    <row r="266" spans="1:7" s="32" customFormat="1" ht="38.25">
      <c r="A266" s="29" t="s">
        <v>252</v>
      </c>
      <c r="B266" s="37" t="s">
        <v>244</v>
      </c>
      <c r="C266" s="37" t="s">
        <v>90</v>
      </c>
      <c r="D266" s="37" t="s">
        <v>260</v>
      </c>
      <c r="E266" s="39" t="s">
        <v>147</v>
      </c>
      <c r="F266" s="38">
        <f>F267</f>
        <v>2880.05</v>
      </c>
    </row>
    <row r="267" spans="1:7" s="32" customFormat="1">
      <c r="A267" s="29" t="s">
        <v>253</v>
      </c>
      <c r="B267" s="37" t="s">
        <v>244</v>
      </c>
      <c r="C267" s="37" t="s">
        <v>90</v>
      </c>
      <c r="D267" s="37" t="s">
        <v>260</v>
      </c>
      <c r="E267" s="37" t="s">
        <v>254</v>
      </c>
      <c r="F267" s="36">
        <v>2880.05</v>
      </c>
      <c r="G267" s="221"/>
    </row>
    <row r="268" spans="1:7" s="32" customFormat="1" ht="25.5">
      <c r="A268" s="29" t="s">
        <v>261</v>
      </c>
      <c r="B268" s="37" t="s">
        <v>244</v>
      </c>
      <c r="C268" s="37" t="s">
        <v>90</v>
      </c>
      <c r="D268" s="37" t="s">
        <v>262</v>
      </c>
      <c r="E268" s="39" t="s">
        <v>20</v>
      </c>
      <c r="F268" s="36">
        <f>F269</f>
        <v>1312.79</v>
      </c>
    </row>
    <row r="269" spans="1:7" s="32" customFormat="1" ht="38.25">
      <c r="A269" s="29" t="s">
        <v>252</v>
      </c>
      <c r="B269" s="37" t="s">
        <v>244</v>
      </c>
      <c r="C269" s="37" t="s">
        <v>90</v>
      </c>
      <c r="D269" s="37" t="s">
        <v>262</v>
      </c>
      <c r="E269" s="39" t="s">
        <v>147</v>
      </c>
      <c r="F269" s="36">
        <f>F270</f>
        <v>1312.79</v>
      </c>
    </row>
    <row r="270" spans="1:7" s="32" customFormat="1">
      <c r="A270" s="29" t="s">
        <v>253</v>
      </c>
      <c r="B270" s="37" t="s">
        <v>244</v>
      </c>
      <c r="C270" s="37" t="s">
        <v>90</v>
      </c>
      <c r="D270" s="37" t="s">
        <v>262</v>
      </c>
      <c r="E270" s="37" t="s">
        <v>254</v>
      </c>
      <c r="F270" s="36">
        <v>1312.79</v>
      </c>
    </row>
    <row r="271" spans="1:7" s="32" customFormat="1">
      <c r="A271" s="29" t="s">
        <v>263</v>
      </c>
      <c r="B271" s="37" t="s">
        <v>244</v>
      </c>
      <c r="C271" s="37" t="s">
        <v>94</v>
      </c>
      <c r="D271" s="37" t="s">
        <v>92</v>
      </c>
      <c r="E271" s="37" t="s">
        <v>20</v>
      </c>
      <c r="F271" s="36">
        <f>F272</f>
        <v>180432.86</v>
      </c>
    </row>
    <row r="272" spans="1:7" s="32" customFormat="1" ht="38.25">
      <c r="A272" s="29" t="s">
        <v>246</v>
      </c>
      <c r="B272" s="37" t="s">
        <v>244</v>
      </c>
      <c r="C272" s="37" t="s">
        <v>94</v>
      </c>
      <c r="D272" s="37" t="s">
        <v>247</v>
      </c>
      <c r="E272" s="37" t="s">
        <v>20</v>
      </c>
      <c r="F272" s="36">
        <f>F273</f>
        <v>180432.86</v>
      </c>
    </row>
    <row r="273" spans="1:6" s="32" customFormat="1" ht="25.5">
      <c r="A273" s="29" t="s">
        <v>264</v>
      </c>
      <c r="B273" s="37" t="s">
        <v>244</v>
      </c>
      <c r="C273" s="37" t="s">
        <v>94</v>
      </c>
      <c r="D273" s="37" t="s">
        <v>265</v>
      </c>
      <c r="E273" s="37" t="s">
        <v>20</v>
      </c>
      <c r="F273" s="36">
        <f>F277+F283+F286+F280+F289+F298+F274+F292+F295</f>
        <v>180432.86</v>
      </c>
    </row>
    <row r="274" spans="1:6" s="32" customFormat="1" ht="25.5">
      <c r="A274" s="40" t="s">
        <v>441</v>
      </c>
      <c r="B274" s="37" t="s">
        <v>244</v>
      </c>
      <c r="C274" s="37" t="s">
        <v>94</v>
      </c>
      <c r="D274" s="37" t="s">
        <v>442</v>
      </c>
      <c r="E274" s="37" t="s">
        <v>20</v>
      </c>
      <c r="F274" s="36">
        <f>F275</f>
        <v>717</v>
      </c>
    </row>
    <row r="275" spans="1:6" s="32" customFormat="1" ht="38.25">
      <c r="A275" s="40" t="s">
        <v>252</v>
      </c>
      <c r="B275" s="37" t="s">
        <v>244</v>
      </c>
      <c r="C275" s="37" t="s">
        <v>94</v>
      </c>
      <c r="D275" s="37" t="s">
        <v>442</v>
      </c>
      <c r="E275" s="39" t="s">
        <v>147</v>
      </c>
      <c r="F275" s="36">
        <f>F276</f>
        <v>717</v>
      </c>
    </row>
    <row r="276" spans="1:6" s="32" customFormat="1">
      <c r="A276" s="40" t="s">
        <v>253</v>
      </c>
      <c r="B276" s="37" t="s">
        <v>244</v>
      </c>
      <c r="C276" s="37" t="s">
        <v>94</v>
      </c>
      <c r="D276" s="37" t="s">
        <v>442</v>
      </c>
      <c r="E276" s="37" t="s">
        <v>254</v>
      </c>
      <c r="F276" s="36">
        <v>717</v>
      </c>
    </row>
    <row r="277" spans="1:6" s="32" customFormat="1" ht="39" customHeight="1">
      <c r="A277" s="29" t="s">
        <v>266</v>
      </c>
      <c r="B277" s="37" t="s">
        <v>244</v>
      </c>
      <c r="C277" s="37" t="s">
        <v>94</v>
      </c>
      <c r="D277" s="37" t="s">
        <v>267</v>
      </c>
      <c r="E277" s="37" t="s">
        <v>20</v>
      </c>
      <c r="F277" s="36">
        <f>F278</f>
        <v>48439.06</v>
      </c>
    </row>
    <row r="278" spans="1:6" s="32" customFormat="1" ht="36.75" customHeight="1">
      <c r="A278" s="29" t="s">
        <v>252</v>
      </c>
      <c r="B278" s="37" t="s">
        <v>244</v>
      </c>
      <c r="C278" s="37" t="s">
        <v>94</v>
      </c>
      <c r="D278" s="37" t="s">
        <v>267</v>
      </c>
      <c r="E278" s="37" t="s">
        <v>147</v>
      </c>
      <c r="F278" s="36">
        <f>F279</f>
        <v>48439.06</v>
      </c>
    </row>
    <row r="279" spans="1:6" s="32" customFormat="1">
      <c r="A279" s="29" t="s">
        <v>253</v>
      </c>
      <c r="B279" s="37" t="s">
        <v>244</v>
      </c>
      <c r="C279" s="37" t="s">
        <v>94</v>
      </c>
      <c r="D279" s="37" t="s">
        <v>267</v>
      </c>
      <c r="E279" s="37" t="s">
        <v>254</v>
      </c>
      <c r="F279" s="36">
        <v>48439.06</v>
      </c>
    </row>
    <row r="280" spans="1:6" s="32" customFormat="1" ht="86.25" customHeight="1">
      <c r="A280" s="44" t="s">
        <v>74</v>
      </c>
      <c r="B280" s="37" t="s">
        <v>244</v>
      </c>
      <c r="C280" s="37" t="s">
        <v>94</v>
      </c>
      <c r="D280" s="37" t="s">
        <v>268</v>
      </c>
      <c r="E280" s="37" t="s">
        <v>20</v>
      </c>
      <c r="F280" s="36">
        <f>F281</f>
        <v>110711</v>
      </c>
    </row>
    <row r="281" spans="1:6" s="32" customFormat="1" ht="38.25">
      <c r="A281" s="29" t="s">
        <v>252</v>
      </c>
      <c r="B281" s="37" t="s">
        <v>244</v>
      </c>
      <c r="C281" s="37" t="s">
        <v>94</v>
      </c>
      <c r="D281" s="37" t="s">
        <v>268</v>
      </c>
      <c r="E281" s="37" t="s">
        <v>147</v>
      </c>
      <c r="F281" s="36">
        <f>F282</f>
        <v>110711</v>
      </c>
    </row>
    <row r="282" spans="1:6" s="32" customFormat="1">
      <c r="A282" s="29" t="s">
        <v>253</v>
      </c>
      <c r="B282" s="37" t="s">
        <v>244</v>
      </c>
      <c r="C282" s="37" t="s">
        <v>94</v>
      </c>
      <c r="D282" s="37" t="s">
        <v>268</v>
      </c>
      <c r="E282" s="37" t="s">
        <v>254</v>
      </c>
      <c r="F282" s="36">
        <v>110711</v>
      </c>
    </row>
    <row r="283" spans="1:6" s="32" customFormat="1" ht="25.5">
      <c r="A283" s="29" t="s">
        <v>269</v>
      </c>
      <c r="B283" s="37" t="s">
        <v>244</v>
      </c>
      <c r="C283" s="37" t="s">
        <v>94</v>
      </c>
      <c r="D283" s="37" t="s">
        <v>270</v>
      </c>
      <c r="E283" s="39" t="s">
        <v>20</v>
      </c>
      <c r="F283" s="38">
        <f>F284</f>
        <v>193.86</v>
      </c>
    </row>
    <row r="284" spans="1:6" s="32" customFormat="1" ht="38.25">
      <c r="A284" s="29" t="s">
        <v>252</v>
      </c>
      <c r="B284" s="37" t="s">
        <v>244</v>
      </c>
      <c r="C284" s="37" t="s">
        <v>94</v>
      </c>
      <c r="D284" s="37" t="s">
        <v>270</v>
      </c>
      <c r="E284" s="37" t="s">
        <v>147</v>
      </c>
      <c r="F284" s="38">
        <f>F285</f>
        <v>193.86</v>
      </c>
    </row>
    <row r="285" spans="1:6" s="32" customFormat="1">
      <c r="A285" s="29" t="s">
        <v>253</v>
      </c>
      <c r="B285" s="37" t="s">
        <v>244</v>
      </c>
      <c r="C285" s="37" t="s">
        <v>94</v>
      </c>
      <c r="D285" s="37" t="s">
        <v>270</v>
      </c>
      <c r="E285" s="39" t="s">
        <v>254</v>
      </c>
      <c r="F285" s="38">
        <v>193.86</v>
      </c>
    </row>
    <row r="286" spans="1:6" s="32" customFormat="1" ht="51">
      <c r="A286" s="29" t="s">
        <v>271</v>
      </c>
      <c r="B286" s="37" t="s">
        <v>244</v>
      </c>
      <c r="C286" s="37" t="s">
        <v>94</v>
      </c>
      <c r="D286" s="37" t="s">
        <v>272</v>
      </c>
      <c r="E286" s="37" t="s">
        <v>20</v>
      </c>
      <c r="F286" s="36">
        <f>F287</f>
        <v>3265</v>
      </c>
    </row>
    <row r="287" spans="1:6" s="32" customFormat="1" ht="38.25">
      <c r="A287" s="29" t="s">
        <v>252</v>
      </c>
      <c r="B287" s="37" t="s">
        <v>244</v>
      </c>
      <c r="C287" s="37" t="s">
        <v>94</v>
      </c>
      <c r="D287" s="37" t="s">
        <v>272</v>
      </c>
      <c r="E287" s="37" t="s">
        <v>147</v>
      </c>
      <c r="F287" s="36">
        <f>F288</f>
        <v>3265</v>
      </c>
    </row>
    <row r="288" spans="1:6" s="32" customFormat="1">
      <c r="A288" s="29" t="s">
        <v>253</v>
      </c>
      <c r="B288" s="37" t="s">
        <v>244</v>
      </c>
      <c r="C288" s="37" t="s">
        <v>94</v>
      </c>
      <c r="D288" s="37" t="s">
        <v>272</v>
      </c>
      <c r="E288" s="39" t="s">
        <v>254</v>
      </c>
      <c r="F288" s="38">
        <v>3265</v>
      </c>
    </row>
    <row r="289" spans="1:6" s="32" customFormat="1" ht="25.5">
      <c r="A289" s="29" t="s">
        <v>273</v>
      </c>
      <c r="B289" s="37" t="s">
        <v>244</v>
      </c>
      <c r="C289" s="37" t="s">
        <v>94</v>
      </c>
      <c r="D289" s="37" t="s">
        <v>274</v>
      </c>
      <c r="E289" s="37" t="s">
        <v>20</v>
      </c>
      <c r="F289" s="36">
        <f>F290</f>
        <v>8536.5499999999993</v>
      </c>
    </row>
    <row r="290" spans="1:6" s="32" customFormat="1" ht="38.25">
      <c r="A290" s="29" t="s">
        <v>252</v>
      </c>
      <c r="B290" s="37" t="s">
        <v>244</v>
      </c>
      <c r="C290" s="37" t="s">
        <v>94</v>
      </c>
      <c r="D290" s="37" t="s">
        <v>274</v>
      </c>
      <c r="E290" s="37" t="s">
        <v>147</v>
      </c>
      <c r="F290" s="36">
        <f>F291</f>
        <v>8536.5499999999993</v>
      </c>
    </row>
    <row r="291" spans="1:6" s="32" customFormat="1">
      <c r="A291" s="29" t="s">
        <v>253</v>
      </c>
      <c r="B291" s="37" t="s">
        <v>244</v>
      </c>
      <c r="C291" s="37" t="s">
        <v>94</v>
      </c>
      <c r="D291" s="37" t="s">
        <v>274</v>
      </c>
      <c r="E291" s="37" t="s">
        <v>254</v>
      </c>
      <c r="F291" s="36">
        <v>8536.5499999999993</v>
      </c>
    </row>
    <row r="292" spans="1:6" s="32" customFormat="1" ht="42" customHeight="1">
      <c r="A292" s="29" t="s">
        <v>478</v>
      </c>
      <c r="B292" s="37" t="s">
        <v>244</v>
      </c>
      <c r="C292" s="37" t="s">
        <v>94</v>
      </c>
      <c r="D292" s="37" t="s">
        <v>479</v>
      </c>
      <c r="E292" s="37" t="s">
        <v>20</v>
      </c>
      <c r="F292" s="36">
        <f>F293</f>
        <v>5953.5</v>
      </c>
    </row>
    <row r="293" spans="1:6" s="32" customFormat="1" ht="38.25">
      <c r="A293" s="29" t="s">
        <v>252</v>
      </c>
      <c r="B293" s="37" t="s">
        <v>244</v>
      </c>
      <c r="C293" s="37" t="s">
        <v>94</v>
      </c>
      <c r="D293" s="37" t="s">
        <v>479</v>
      </c>
      <c r="E293" s="37" t="s">
        <v>147</v>
      </c>
      <c r="F293" s="36">
        <f>F294</f>
        <v>5953.5</v>
      </c>
    </row>
    <row r="294" spans="1:6" s="32" customFormat="1">
      <c r="A294" s="29" t="s">
        <v>253</v>
      </c>
      <c r="B294" s="37" t="s">
        <v>244</v>
      </c>
      <c r="C294" s="37" t="s">
        <v>94</v>
      </c>
      <c r="D294" s="37" t="s">
        <v>479</v>
      </c>
      <c r="E294" s="37" t="s">
        <v>254</v>
      </c>
      <c r="F294" s="36">
        <v>5953.5</v>
      </c>
    </row>
    <row r="295" spans="1:6" s="32" customFormat="1" ht="38.25">
      <c r="A295" s="29" t="s">
        <v>480</v>
      </c>
      <c r="B295" s="37" t="s">
        <v>244</v>
      </c>
      <c r="C295" s="37" t="s">
        <v>94</v>
      </c>
      <c r="D295" s="37" t="s">
        <v>481</v>
      </c>
      <c r="E295" s="37" t="s">
        <v>20</v>
      </c>
      <c r="F295" s="36">
        <f>F296</f>
        <v>1671.89</v>
      </c>
    </row>
    <row r="296" spans="1:6" s="32" customFormat="1" ht="40.5" customHeight="1">
      <c r="A296" s="29" t="s">
        <v>252</v>
      </c>
      <c r="B296" s="37" t="s">
        <v>244</v>
      </c>
      <c r="C296" s="37" t="s">
        <v>94</v>
      </c>
      <c r="D296" s="37" t="s">
        <v>481</v>
      </c>
      <c r="E296" s="37" t="s">
        <v>147</v>
      </c>
      <c r="F296" s="36">
        <f>F297</f>
        <v>1671.89</v>
      </c>
    </row>
    <row r="297" spans="1:6" s="32" customFormat="1" ht="16.5" customHeight="1">
      <c r="A297" s="29" t="s">
        <v>253</v>
      </c>
      <c r="B297" s="37" t="s">
        <v>244</v>
      </c>
      <c r="C297" s="37" t="s">
        <v>94</v>
      </c>
      <c r="D297" s="37" t="s">
        <v>481</v>
      </c>
      <c r="E297" s="37" t="s">
        <v>254</v>
      </c>
      <c r="F297" s="36">
        <v>1671.89</v>
      </c>
    </row>
    <row r="298" spans="1:6" s="32" customFormat="1" ht="25.5">
      <c r="A298" s="29" t="s">
        <v>261</v>
      </c>
      <c r="B298" s="37" t="s">
        <v>244</v>
      </c>
      <c r="C298" s="37" t="s">
        <v>94</v>
      </c>
      <c r="D298" s="37" t="s">
        <v>275</v>
      </c>
      <c r="E298" s="37" t="s">
        <v>20</v>
      </c>
      <c r="F298" s="36">
        <f>F299</f>
        <v>945</v>
      </c>
    </row>
    <row r="299" spans="1:6" s="32" customFormat="1" ht="38.25">
      <c r="A299" s="29" t="s">
        <v>252</v>
      </c>
      <c r="B299" s="37" t="s">
        <v>244</v>
      </c>
      <c r="C299" s="37" t="s">
        <v>94</v>
      </c>
      <c r="D299" s="37" t="s">
        <v>275</v>
      </c>
      <c r="E299" s="37" t="s">
        <v>147</v>
      </c>
      <c r="F299" s="36">
        <f>F300</f>
        <v>945</v>
      </c>
    </row>
    <row r="300" spans="1:6" s="32" customFormat="1">
      <c r="A300" s="29" t="s">
        <v>253</v>
      </c>
      <c r="B300" s="37" t="s">
        <v>244</v>
      </c>
      <c r="C300" s="37" t="s">
        <v>94</v>
      </c>
      <c r="D300" s="37" t="s">
        <v>275</v>
      </c>
      <c r="E300" s="37" t="s">
        <v>254</v>
      </c>
      <c r="F300" s="36">
        <v>945</v>
      </c>
    </row>
    <row r="301" spans="1:6" s="32" customFormat="1">
      <c r="A301" s="29" t="s">
        <v>276</v>
      </c>
      <c r="B301" s="30" t="s">
        <v>244</v>
      </c>
      <c r="C301" s="30" t="s">
        <v>105</v>
      </c>
      <c r="D301" s="37" t="s">
        <v>92</v>
      </c>
      <c r="E301" s="37" t="s">
        <v>20</v>
      </c>
      <c r="F301" s="36">
        <f>F302+F316</f>
        <v>19694.259999999998</v>
      </c>
    </row>
    <row r="302" spans="1:6" s="32" customFormat="1" ht="51">
      <c r="A302" s="29" t="s">
        <v>277</v>
      </c>
      <c r="B302" s="30" t="s">
        <v>244</v>
      </c>
      <c r="C302" s="30" t="s">
        <v>105</v>
      </c>
      <c r="D302" s="30" t="s">
        <v>278</v>
      </c>
      <c r="E302" s="37" t="s">
        <v>20</v>
      </c>
      <c r="F302" s="36">
        <f>F303</f>
        <v>6588.32</v>
      </c>
    </row>
    <row r="303" spans="1:6" s="32" customFormat="1" ht="38.25">
      <c r="A303" s="29" t="s">
        <v>279</v>
      </c>
      <c r="B303" s="30" t="s">
        <v>244</v>
      </c>
      <c r="C303" s="30" t="s">
        <v>105</v>
      </c>
      <c r="D303" s="30" t="s">
        <v>280</v>
      </c>
      <c r="E303" s="37" t="s">
        <v>20</v>
      </c>
      <c r="F303" s="36">
        <f>F304+F307+F310+F313</f>
        <v>6588.32</v>
      </c>
    </row>
    <row r="304" spans="1:6" s="32" customFormat="1" ht="38.25">
      <c r="A304" s="29" t="s">
        <v>281</v>
      </c>
      <c r="B304" s="30" t="s">
        <v>244</v>
      </c>
      <c r="C304" s="30" t="s">
        <v>105</v>
      </c>
      <c r="D304" s="30" t="s">
        <v>282</v>
      </c>
      <c r="E304" s="37" t="s">
        <v>20</v>
      </c>
      <c r="F304" s="36">
        <f>F305</f>
        <v>5597</v>
      </c>
    </row>
    <row r="305" spans="1:6" s="32" customFormat="1" ht="38.25">
      <c r="A305" s="29" t="s">
        <v>252</v>
      </c>
      <c r="B305" s="30" t="s">
        <v>244</v>
      </c>
      <c r="C305" s="30" t="s">
        <v>105</v>
      </c>
      <c r="D305" s="30" t="s">
        <v>282</v>
      </c>
      <c r="E305" s="37" t="s">
        <v>147</v>
      </c>
      <c r="F305" s="36">
        <f>F306</f>
        <v>5597</v>
      </c>
    </row>
    <row r="306" spans="1:6" s="32" customFormat="1">
      <c r="A306" s="29" t="s">
        <v>253</v>
      </c>
      <c r="B306" s="30" t="s">
        <v>244</v>
      </c>
      <c r="C306" s="30" t="s">
        <v>105</v>
      </c>
      <c r="D306" s="30" t="s">
        <v>282</v>
      </c>
      <c r="E306" s="37" t="s">
        <v>254</v>
      </c>
      <c r="F306" s="36">
        <v>5597</v>
      </c>
    </row>
    <row r="307" spans="1:6" s="32" customFormat="1" ht="25.5">
      <c r="A307" s="29" t="s">
        <v>283</v>
      </c>
      <c r="B307" s="30" t="s">
        <v>244</v>
      </c>
      <c r="C307" s="30" t="s">
        <v>105</v>
      </c>
      <c r="D307" s="30" t="s">
        <v>284</v>
      </c>
      <c r="E307" s="37" t="s">
        <v>20</v>
      </c>
      <c r="F307" s="36">
        <f>F308</f>
        <v>80</v>
      </c>
    </row>
    <row r="308" spans="1:6" s="32" customFormat="1" ht="38.25">
      <c r="A308" s="29" t="s">
        <v>252</v>
      </c>
      <c r="B308" s="30" t="s">
        <v>244</v>
      </c>
      <c r="C308" s="30" t="s">
        <v>105</v>
      </c>
      <c r="D308" s="30" t="s">
        <v>284</v>
      </c>
      <c r="E308" s="37" t="s">
        <v>147</v>
      </c>
      <c r="F308" s="36">
        <f>F309</f>
        <v>80</v>
      </c>
    </row>
    <row r="309" spans="1:6" s="32" customFormat="1">
      <c r="A309" s="29" t="s">
        <v>253</v>
      </c>
      <c r="B309" s="30" t="s">
        <v>244</v>
      </c>
      <c r="C309" s="30" t="s">
        <v>105</v>
      </c>
      <c r="D309" s="30" t="s">
        <v>284</v>
      </c>
      <c r="E309" s="37" t="s">
        <v>254</v>
      </c>
      <c r="F309" s="36">
        <v>80</v>
      </c>
    </row>
    <row r="310" spans="1:6" s="32" customFormat="1" ht="25.5">
      <c r="A310" s="29" t="s">
        <v>285</v>
      </c>
      <c r="B310" s="30" t="s">
        <v>244</v>
      </c>
      <c r="C310" s="30" t="s">
        <v>105</v>
      </c>
      <c r="D310" s="30" t="s">
        <v>286</v>
      </c>
      <c r="E310" s="37" t="s">
        <v>20</v>
      </c>
      <c r="F310" s="36">
        <f>F311</f>
        <v>20</v>
      </c>
    </row>
    <row r="311" spans="1:6" s="32" customFormat="1" ht="38.25">
      <c r="A311" s="29" t="s">
        <v>252</v>
      </c>
      <c r="B311" s="30" t="s">
        <v>244</v>
      </c>
      <c r="C311" s="30" t="s">
        <v>105</v>
      </c>
      <c r="D311" s="30" t="s">
        <v>286</v>
      </c>
      <c r="E311" s="37" t="s">
        <v>147</v>
      </c>
      <c r="F311" s="36">
        <f>F312</f>
        <v>20</v>
      </c>
    </row>
    <row r="312" spans="1:6" s="32" customFormat="1">
      <c r="A312" s="29" t="s">
        <v>253</v>
      </c>
      <c r="B312" s="30" t="s">
        <v>244</v>
      </c>
      <c r="C312" s="30" t="s">
        <v>105</v>
      </c>
      <c r="D312" s="30" t="s">
        <v>286</v>
      </c>
      <c r="E312" s="37" t="s">
        <v>254</v>
      </c>
      <c r="F312" s="36">
        <v>20</v>
      </c>
    </row>
    <row r="313" spans="1:6" s="32" customFormat="1" ht="38.25">
      <c r="A313" s="40" t="s">
        <v>428</v>
      </c>
      <c r="B313" s="30" t="s">
        <v>244</v>
      </c>
      <c r="C313" s="30" t="s">
        <v>105</v>
      </c>
      <c r="D313" s="30" t="s">
        <v>439</v>
      </c>
      <c r="E313" s="37" t="s">
        <v>20</v>
      </c>
      <c r="F313" s="36">
        <f>F314</f>
        <v>891.32</v>
      </c>
    </row>
    <row r="314" spans="1:6" s="32" customFormat="1" ht="38.25">
      <c r="A314" s="40" t="s">
        <v>252</v>
      </c>
      <c r="B314" s="30" t="s">
        <v>244</v>
      </c>
      <c r="C314" s="30" t="s">
        <v>105</v>
      </c>
      <c r="D314" s="30" t="s">
        <v>439</v>
      </c>
      <c r="E314" s="37" t="s">
        <v>147</v>
      </c>
      <c r="F314" s="36">
        <f>F315</f>
        <v>891.32</v>
      </c>
    </row>
    <row r="315" spans="1:6" s="32" customFormat="1">
      <c r="A315" s="40" t="s">
        <v>253</v>
      </c>
      <c r="B315" s="30" t="s">
        <v>244</v>
      </c>
      <c r="C315" s="30" t="s">
        <v>105</v>
      </c>
      <c r="D315" s="30" t="s">
        <v>439</v>
      </c>
      <c r="E315" s="37" t="s">
        <v>254</v>
      </c>
      <c r="F315" s="36">
        <v>891.32</v>
      </c>
    </row>
    <row r="316" spans="1:6" s="32" customFormat="1" ht="38.25">
      <c r="A316" s="29" t="s">
        <v>246</v>
      </c>
      <c r="B316" s="37" t="s">
        <v>244</v>
      </c>
      <c r="C316" s="37" t="s">
        <v>105</v>
      </c>
      <c r="D316" s="37" t="s">
        <v>247</v>
      </c>
      <c r="E316" s="37" t="s">
        <v>20</v>
      </c>
      <c r="F316" s="36">
        <f>F317</f>
        <v>13105.939999999999</v>
      </c>
    </row>
    <row r="317" spans="1:6" s="32" customFormat="1" ht="44.25" customHeight="1">
      <c r="A317" s="29" t="s">
        <v>287</v>
      </c>
      <c r="B317" s="37" t="s">
        <v>244</v>
      </c>
      <c r="C317" s="37" t="s">
        <v>105</v>
      </c>
      <c r="D317" s="37" t="s">
        <v>288</v>
      </c>
      <c r="E317" s="37" t="s">
        <v>20</v>
      </c>
      <c r="F317" s="36">
        <f>F326+F332+F323+F329+F318</f>
        <v>13105.939999999999</v>
      </c>
    </row>
    <row r="318" spans="1:6" s="32" customFormat="1" ht="27" customHeight="1">
      <c r="A318" s="40" t="s">
        <v>452</v>
      </c>
      <c r="B318" s="37" t="s">
        <v>244</v>
      </c>
      <c r="C318" s="37" t="s">
        <v>105</v>
      </c>
      <c r="D318" s="37" t="s">
        <v>451</v>
      </c>
      <c r="E318" s="37" t="s">
        <v>20</v>
      </c>
      <c r="F318" s="36">
        <f>F319+F321</f>
        <v>208</v>
      </c>
    </row>
    <row r="319" spans="1:6" s="32" customFormat="1" ht="29.25" customHeight="1">
      <c r="A319" s="40" t="s">
        <v>116</v>
      </c>
      <c r="B319" s="37" t="s">
        <v>244</v>
      </c>
      <c r="C319" s="37" t="s">
        <v>105</v>
      </c>
      <c r="D319" s="37" t="s">
        <v>451</v>
      </c>
      <c r="E319" s="37" t="s">
        <v>117</v>
      </c>
      <c r="F319" s="36">
        <f>F320</f>
        <v>75</v>
      </c>
    </row>
    <row r="320" spans="1:6" s="32" customFormat="1" ht="27" customHeight="1">
      <c r="A320" s="40" t="s">
        <v>178</v>
      </c>
      <c r="B320" s="37" t="s">
        <v>244</v>
      </c>
      <c r="C320" s="37" t="s">
        <v>105</v>
      </c>
      <c r="D320" s="37" t="s">
        <v>451</v>
      </c>
      <c r="E320" s="37" t="s">
        <v>119</v>
      </c>
      <c r="F320" s="36">
        <v>75</v>
      </c>
    </row>
    <row r="321" spans="1:6" s="32" customFormat="1" ht="44.25" customHeight="1">
      <c r="A321" s="29" t="s">
        <v>252</v>
      </c>
      <c r="B321" s="37" t="s">
        <v>244</v>
      </c>
      <c r="C321" s="37" t="s">
        <v>105</v>
      </c>
      <c r="D321" s="37" t="s">
        <v>451</v>
      </c>
      <c r="E321" s="37" t="s">
        <v>147</v>
      </c>
      <c r="F321" s="36">
        <f>F322</f>
        <v>133</v>
      </c>
    </row>
    <row r="322" spans="1:6" s="32" customFormat="1" ht="19.5" customHeight="1">
      <c r="A322" s="29" t="s">
        <v>253</v>
      </c>
      <c r="B322" s="37" t="s">
        <v>244</v>
      </c>
      <c r="C322" s="37" t="s">
        <v>105</v>
      </c>
      <c r="D322" s="37" t="s">
        <v>451</v>
      </c>
      <c r="E322" s="37" t="s">
        <v>254</v>
      </c>
      <c r="F322" s="36">
        <v>133</v>
      </c>
    </row>
    <row r="323" spans="1:6" s="32" customFormat="1" ht="25.5">
      <c r="A323" s="40" t="s">
        <v>441</v>
      </c>
      <c r="B323" s="30" t="s">
        <v>244</v>
      </c>
      <c r="C323" s="30" t="s">
        <v>105</v>
      </c>
      <c r="D323" s="37" t="s">
        <v>444</v>
      </c>
      <c r="E323" s="37" t="s">
        <v>20</v>
      </c>
      <c r="F323" s="36">
        <f>F324</f>
        <v>591.79999999999995</v>
      </c>
    </row>
    <row r="324" spans="1:6" s="32" customFormat="1" ht="38.25">
      <c r="A324" s="29" t="s">
        <v>252</v>
      </c>
      <c r="B324" s="37" t="s">
        <v>244</v>
      </c>
      <c r="C324" s="37" t="s">
        <v>105</v>
      </c>
      <c r="D324" s="37" t="s">
        <v>444</v>
      </c>
      <c r="E324" s="37" t="s">
        <v>147</v>
      </c>
      <c r="F324" s="36">
        <f>F325</f>
        <v>591.79999999999995</v>
      </c>
    </row>
    <row r="325" spans="1:6" s="32" customFormat="1">
      <c r="A325" s="29" t="s">
        <v>253</v>
      </c>
      <c r="B325" s="37" t="s">
        <v>244</v>
      </c>
      <c r="C325" s="37" t="s">
        <v>105</v>
      </c>
      <c r="D325" s="37" t="s">
        <v>444</v>
      </c>
      <c r="E325" s="37" t="s">
        <v>254</v>
      </c>
      <c r="F325" s="36">
        <v>591.79999999999995</v>
      </c>
    </row>
    <row r="326" spans="1:6" s="32" customFormat="1" ht="38.25">
      <c r="A326" s="29" t="s">
        <v>289</v>
      </c>
      <c r="B326" s="37" t="s">
        <v>244</v>
      </c>
      <c r="C326" s="37" t="s">
        <v>105</v>
      </c>
      <c r="D326" s="37" t="s">
        <v>290</v>
      </c>
      <c r="E326" s="37" t="s">
        <v>20</v>
      </c>
      <c r="F326" s="36">
        <f>F327</f>
        <v>12216.14</v>
      </c>
    </row>
    <row r="327" spans="1:6" s="32" customFormat="1" ht="38.25">
      <c r="A327" s="29" t="s">
        <v>252</v>
      </c>
      <c r="B327" s="37" t="s">
        <v>244</v>
      </c>
      <c r="C327" s="37" t="s">
        <v>105</v>
      </c>
      <c r="D327" s="37" t="s">
        <v>290</v>
      </c>
      <c r="E327" s="37" t="s">
        <v>147</v>
      </c>
      <c r="F327" s="36">
        <f>F328</f>
        <v>12216.14</v>
      </c>
    </row>
    <row r="328" spans="1:6" s="32" customFormat="1">
      <c r="A328" s="29" t="s">
        <v>253</v>
      </c>
      <c r="B328" s="37" t="s">
        <v>244</v>
      </c>
      <c r="C328" s="37" t="s">
        <v>105</v>
      </c>
      <c r="D328" s="37" t="s">
        <v>290</v>
      </c>
      <c r="E328" s="37" t="s">
        <v>254</v>
      </c>
      <c r="F328" s="36">
        <v>12216.14</v>
      </c>
    </row>
    <row r="329" spans="1:6" s="32" customFormat="1" ht="25.5">
      <c r="A329" s="40" t="s">
        <v>405</v>
      </c>
      <c r="B329" s="37" t="s">
        <v>244</v>
      </c>
      <c r="C329" s="37" t="s">
        <v>105</v>
      </c>
      <c r="D329" s="37" t="s">
        <v>445</v>
      </c>
      <c r="E329" s="37" t="s">
        <v>20</v>
      </c>
      <c r="F329" s="36">
        <f>F330</f>
        <v>25</v>
      </c>
    </row>
    <row r="330" spans="1:6" s="32" customFormat="1" ht="38.25">
      <c r="A330" s="40" t="s">
        <v>252</v>
      </c>
      <c r="B330" s="37" t="s">
        <v>244</v>
      </c>
      <c r="C330" s="37" t="s">
        <v>105</v>
      </c>
      <c r="D330" s="37" t="s">
        <v>445</v>
      </c>
      <c r="E330" s="37" t="s">
        <v>147</v>
      </c>
      <c r="F330" s="36">
        <f>F331</f>
        <v>25</v>
      </c>
    </row>
    <row r="331" spans="1:6" s="32" customFormat="1">
      <c r="A331" s="40" t="s">
        <v>253</v>
      </c>
      <c r="B331" s="37" t="s">
        <v>244</v>
      </c>
      <c r="C331" s="37" t="s">
        <v>105</v>
      </c>
      <c r="D331" s="37" t="s">
        <v>445</v>
      </c>
      <c r="E331" s="37" t="s">
        <v>254</v>
      </c>
      <c r="F331" s="36">
        <v>25</v>
      </c>
    </row>
    <row r="332" spans="1:6" s="32" customFormat="1" ht="38.25">
      <c r="A332" s="29" t="s">
        <v>428</v>
      </c>
      <c r="B332" s="37" t="s">
        <v>244</v>
      </c>
      <c r="C332" s="37" t="s">
        <v>105</v>
      </c>
      <c r="D332" s="37" t="s">
        <v>443</v>
      </c>
      <c r="E332" s="37" t="s">
        <v>20</v>
      </c>
      <c r="F332" s="36">
        <f>F333</f>
        <v>65</v>
      </c>
    </row>
    <row r="333" spans="1:6" s="32" customFormat="1" ht="38.25">
      <c r="A333" s="29" t="s">
        <v>252</v>
      </c>
      <c r="B333" s="37" t="s">
        <v>244</v>
      </c>
      <c r="C333" s="37" t="s">
        <v>105</v>
      </c>
      <c r="D333" s="37" t="s">
        <v>443</v>
      </c>
      <c r="E333" s="37" t="s">
        <v>147</v>
      </c>
      <c r="F333" s="36">
        <f>F334</f>
        <v>65</v>
      </c>
    </row>
    <row r="334" spans="1:6" s="32" customFormat="1">
      <c r="A334" s="29" t="s">
        <v>253</v>
      </c>
      <c r="B334" s="37" t="s">
        <v>244</v>
      </c>
      <c r="C334" s="37" t="s">
        <v>105</v>
      </c>
      <c r="D334" s="37" t="s">
        <v>443</v>
      </c>
      <c r="E334" s="37" t="s">
        <v>254</v>
      </c>
      <c r="F334" s="36">
        <v>65</v>
      </c>
    </row>
    <row r="335" spans="1:6" s="32" customFormat="1" ht="25.5" outlineLevel="2">
      <c r="A335" s="29" t="s">
        <v>292</v>
      </c>
      <c r="B335" s="30" t="s">
        <v>244</v>
      </c>
      <c r="C335" s="30" t="s">
        <v>193</v>
      </c>
      <c r="D335" s="37" t="s">
        <v>92</v>
      </c>
      <c r="E335" s="37" t="s">
        <v>20</v>
      </c>
      <c r="F335" s="36">
        <f>F336</f>
        <v>140</v>
      </c>
    </row>
    <row r="336" spans="1:6" s="32" customFormat="1" ht="38.25" outlineLevel="2">
      <c r="A336" s="29" t="s">
        <v>293</v>
      </c>
      <c r="B336" s="30" t="s">
        <v>244</v>
      </c>
      <c r="C336" s="30" t="s">
        <v>193</v>
      </c>
      <c r="D336" s="37" t="s">
        <v>294</v>
      </c>
      <c r="E336" s="37" t="s">
        <v>20</v>
      </c>
      <c r="F336" s="36">
        <f>F337</f>
        <v>140</v>
      </c>
    </row>
    <row r="337" spans="1:6" s="32" customFormat="1" ht="54" customHeight="1" outlineLevel="2">
      <c r="A337" s="29" t="s">
        <v>295</v>
      </c>
      <c r="B337" s="30" t="s">
        <v>244</v>
      </c>
      <c r="C337" s="30" t="s">
        <v>193</v>
      </c>
      <c r="D337" s="37" t="s">
        <v>296</v>
      </c>
      <c r="E337" s="37" t="s">
        <v>20</v>
      </c>
      <c r="F337" s="36">
        <f>F338</f>
        <v>140</v>
      </c>
    </row>
    <row r="338" spans="1:6" s="32" customFormat="1" ht="27.75" customHeight="1" outlineLevel="2">
      <c r="A338" s="29" t="s">
        <v>116</v>
      </c>
      <c r="B338" s="30" t="s">
        <v>244</v>
      </c>
      <c r="C338" s="30" t="s">
        <v>193</v>
      </c>
      <c r="D338" s="37" t="s">
        <v>296</v>
      </c>
      <c r="E338" s="37" t="s">
        <v>117</v>
      </c>
      <c r="F338" s="36">
        <f>F339</f>
        <v>140</v>
      </c>
    </row>
    <row r="339" spans="1:6" s="32" customFormat="1" ht="25.5" outlineLevel="2">
      <c r="A339" s="29" t="s">
        <v>178</v>
      </c>
      <c r="B339" s="30" t="s">
        <v>244</v>
      </c>
      <c r="C339" s="30" t="s">
        <v>193</v>
      </c>
      <c r="D339" s="37" t="s">
        <v>296</v>
      </c>
      <c r="E339" s="37" t="s">
        <v>119</v>
      </c>
      <c r="F339" s="36">
        <v>140</v>
      </c>
    </row>
    <row r="340" spans="1:6" s="32" customFormat="1" outlineLevel="2">
      <c r="A340" s="40" t="s">
        <v>297</v>
      </c>
      <c r="B340" s="30" t="s">
        <v>244</v>
      </c>
      <c r="C340" s="30" t="s">
        <v>244</v>
      </c>
      <c r="D340" s="37" t="s">
        <v>92</v>
      </c>
      <c r="E340" s="37" t="s">
        <v>20</v>
      </c>
      <c r="F340" s="36">
        <f>F341+F346</f>
        <v>3306</v>
      </c>
    </row>
    <row r="341" spans="1:6" s="45" customFormat="1" ht="51">
      <c r="A341" s="29" t="s">
        <v>277</v>
      </c>
      <c r="B341" s="30" t="s">
        <v>244</v>
      </c>
      <c r="C341" s="30" t="s">
        <v>244</v>
      </c>
      <c r="D341" s="37" t="s">
        <v>278</v>
      </c>
      <c r="E341" s="37" t="s">
        <v>20</v>
      </c>
      <c r="F341" s="36">
        <f>F342</f>
        <v>100</v>
      </c>
    </row>
    <row r="342" spans="1:6" s="45" customFormat="1" ht="20.25" customHeight="1">
      <c r="A342" s="29" t="s">
        <v>298</v>
      </c>
      <c r="B342" s="30" t="s">
        <v>244</v>
      </c>
      <c r="C342" s="30" t="s">
        <v>244</v>
      </c>
      <c r="D342" s="37" t="s">
        <v>299</v>
      </c>
      <c r="E342" s="37" t="s">
        <v>20</v>
      </c>
      <c r="F342" s="36">
        <f>F343</f>
        <v>100</v>
      </c>
    </row>
    <row r="343" spans="1:6" s="45" customFormat="1" ht="19.5" customHeight="1">
      <c r="A343" s="29" t="s">
        <v>300</v>
      </c>
      <c r="B343" s="30" t="s">
        <v>244</v>
      </c>
      <c r="C343" s="30" t="s">
        <v>244</v>
      </c>
      <c r="D343" s="37" t="s">
        <v>301</v>
      </c>
      <c r="E343" s="37" t="s">
        <v>20</v>
      </c>
      <c r="F343" s="36">
        <f>F344</f>
        <v>100</v>
      </c>
    </row>
    <row r="344" spans="1:6" s="45" customFormat="1" ht="38.25">
      <c r="A344" s="29" t="s">
        <v>252</v>
      </c>
      <c r="B344" s="30" t="s">
        <v>244</v>
      </c>
      <c r="C344" s="30" t="s">
        <v>244</v>
      </c>
      <c r="D344" s="37" t="s">
        <v>301</v>
      </c>
      <c r="E344" s="37" t="s">
        <v>147</v>
      </c>
      <c r="F344" s="36">
        <f>F345</f>
        <v>100</v>
      </c>
    </row>
    <row r="345" spans="1:6" s="45" customFormat="1" ht="22.5" customHeight="1">
      <c r="A345" s="29" t="s">
        <v>253</v>
      </c>
      <c r="B345" s="30" t="s">
        <v>244</v>
      </c>
      <c r="C345" s="30" t="s">
        <v>244</v>
      </c>
      <c r="D345" s="37" t="s">
        <v>301</v>
      </c>
      <c r="E345" s="37" t="s">
        <v>254</v>
      </c>
      <c r="F345" s="36">
        <v>100</v>
      </c>
    </row>
    <row r="346" spans="1:6" s="32" customFormat="1" ht="38.25">
      <c r="A346" s="29" t="s">
        <v>302</v>
      </c>
      <c r="B346" s="37" t="s">
        <v>244</v>
      </c>
      <c r="C346" s="37" t="s">
        <v>244</v>
      </c>
      <c r="D346" s="37" t="s">
        <v>247</v>
      </c>
      <c r="E346" s="37" t="s">
        <v>20</v>
      </c>
      <c r="F346" s="36">
        <f>F347</f>
        <v>3206</v>
      </c>
    </row>
    <row r="347" spans="1:6" s="32" customFormat="1" ht="38.25">
      <c r="A347" s="29" t="s">
        <v>287</v>
      </c>
      <c r="B347" s="37" t="s">
        <v>244</v>
      </c>
      <c r="C347" s="37" t="s">
        <v>244</v>
      </c>
      <c r="D347" s="37" t="s">
        <v>288</v>
      </c>
      <c r="E347" s="37" t="s">
        <v>20</v>
      </c>
      <c r="F347" s="36">
        <f>F351+F348</f>
        <v>3206</v>
      </c>
    </row>
    <row r="348" spans="1:6" s="32" customFormat="1" ht="38.25">
      <c r="A348" s="40" t="s">
        <v>303</v>
      </c>
      <c r="B348" s="37" t="s">
        <v>244</v>
      </c>
      <c r="C348" s="37" t="s">
        <v>244</v>
      </c>
      <c r="D348" s="37" t="s">
        <v>304</v>
      </c>
      <c r="E348" s="37" t="s">
        <v>20</v>
      </c>
      <c r="F348" s="36">
        <f>F349</f>
        <v>857</v>
      </c>
    </row>
    <row r="349" spans="1:6" s="32" customFormat="1" ht="38.25">
      <c r="A349" s="40" t="s">
        <v>252</v>
      </c>
      <c r="B349" s="37" t="s">
        <v>244</v>
      </c>
      <c r="C349" s="37" t="s">
        <v>244</v>
      </c>
      <c r="D349" s="37" t="s">
        <v>304</v>
      </c>
      <c r="E349" s="37" t="s">
        <v>147</v>
      </c>
      <c r="F349" s="36">
        <f>F350</f>
        <v>857</v>
      </c>
    </row>
    <row r="350" spans="1:6" s="32" customFormat="1">
      <c r="A350" s="40" t="s">
        <v>253</v>
      </c>
      <c r="B350" s="37" t="s">
        <v>244</v>
      </c>
      <c r="C350" s="37" t="s">
        <v>244</v>
      </c>
      <c r="D350" s="37" t="s">
        <v>304</v>
      </c>
      <c r="E350" s="37" t="s">
        <v>254</v>
      </c>
      <c r="F350" s="36">
        <v>857</v>
      </c>
    </row>
    <row r="351" spans="1:6" s="32" customFormat="1" ht="38.25">
      <c r="A351" s="29" t="s">
        <v>75</v>
      </c>
      <c r="B351" s="37" t="s">
        <v>244</v>
      </c>
      <c r="C351" s="37" t="s">
        <v>244</v>
      </c>
      <c r="D351" s="37" t="s">
        <v>305</v>
      </c>
      <c r="E351" s="37" t="s">
        <v>20</v>
      </c>
      <c r="F351" s="36">
        <f>F352+F354</f>
        <v>2349</v>
      </c>
    </row>
    <row r="352" spans="1:6" s="32" customFormat="1" ht="25.5">
      <c r="A352" s="29" t="s">
        <v>306</v>
      </c>
      <c r="B352" s="37" t="s">
        <v>244</v>
      </c>
      <c r="C352" s="37" t="s">
        <v>244</v>
      </c>
      <c r="D352" s="37" t="s">
        <v>305</v>
      </c>
      <c r="E352" s="37" t="s">
        <v>307</v>
      </c>
      <c r="F352" s="36">
        <f>F353</f>
        <v>250</v>
      </c>
    </row>
    <row r="353" spans="1:6" s="32" customFormat="1" ht="27.75" customHeight="1">
      <c r="A353" s="29" t="s">
        <v>308</v>
      </c>
      <c r="B353" s="37" t="s">
        <v>244</v>
      </c>
      <c r="C353" s="37" t="s">
        <v>244</v>
      </c>
      <c r="D353" s="37" t="s">
        <v>305</v>
      </c>
      <c r="E353" s="37" t="s">
        <v>309</v>
      </c>
      <c r="F353" s="36">
        <v>250</v>
      </c>
    </row>
    <row r="354" spans="1:6" s="32" customFormat="1" ht="38.25" customHeight="1">
      <c r="A354" s="29" t="s">
        <v>252</v>
      </c>
      <c r="B354" s="37" t="s">
        <v>244</v>
      </c>
      <c r="C354" s="37" t="s">
        <v>244</v>
      </c>
      <c r="D354" s="37" t="s">
        <v>305</v>
      </c>
      <c r="E354" s="37" t="s">
        <v>147</v>
      </c>
      <c r="F354" s="36">
        <f>F355</f>
        <v>2099</v>
      </c>
    </row>
    <row r="355" spans="1:6" s="32" customFormat="1" ht="15" customHeight="1">
      <c r="A355" s="29" t="s">
        <v>253</v>
      </c>
      <c r="B355" s="37" t="s">
        <v>244</v>
      </c>
      <c r="C355" s="37" t="s">
        <v>244</v>
      </c>
      <c r="D355" s="37" t="s">
        <v>305</v>
      </c>
      <c r="E355" s="37" t="s">
        <v>254</v>
      </c>
      <c r="F355" s="36">
        <v>2099</v>
      </c>
    </row>
    <row r="356" spans="1:6" s="32" customFormat="1">
      <c r="A356" s="29" t="s">
        <v>310</v>
      </c>
      <c r="B356" s="37" t="s">
        <v>244</v>
      </c>
      <c r="C356" s="37" t="s">
        <v>202</v>
      </c>
      <c r="D356" s="37" t="s">
        <v>92</v>
      </c>
      <c r="E356" s="37" t="s">
        <v>20</v>
      </c>
      <c r="F356" s="36">
        <f>F357+F381</f>
        <v>12181.38</v>
      </c>
    </row>
    <row r="357" spans="1:6" s="32" customFormat="1" ht="43.5" customHeight="1">
      <c r="A357" s="29" t="s">
        <v>302</v>
      </c>
      <c r="B357" s="37" t="s">
        <v>244</v>
      </c>
      <c r="C357" s="37" t="s">
        <v>202</v>
      </c>
      <c r="D357" s="37" t="s">
        <v>247</v>
      </c>
      <c r="E357" s="37" t="s">
        <v>20</v>
      </c>
      <c r="F357" s="36">
        <f>F358+F363+F374+F368+F371</f>
        <v>12176.38</v>
      </c>
    </row>
    <row r="358" spans="1:6" s="32" customFormat="1" ht="25.5">
      <c r="A358" s="29" t="s">
        <v>314</v>
      </c>
      <c r="B358" s="37" t="s">
        <v>244</v>
      </c>
      <c r="C358" s="37" t="s">
        <v>202</v>
      </c>
      <c r="D358" s="37" t="s">
        <v>315</v>
      </c>
      <c r="E358" s="37" t="s">
        <v>20</v>
      </c>
      <c r="F358" s="36">
        <f>F359</f>
        <v>120</v>
      </c>
    </row>
    <row r="359" spans="1:6" s="32" customFormat="1" ht="34.5" customHeight="1">
      <c r="A359" s="29" t="s">
        <v>316</v>
      </c>
      <c r="B359" s="37" t="s">
        <v>244</v>
      </c>
      <c r="C359" s="37" t="s">
        <v>202</v>
      </c>
      <c r="D359" s="37" t="s">
        <v>317</v>
      </c>
      <c r="E359" s="37" t="s">
        <v>20</v>
      </c>
      <c r="F359" s="36">
        <f>F360</f>
        <v>120</v>
      </c>
    </row>
    <row r="360" spans="1:6" s="32" customFormat="1" ht="41.25" customHeight="1">
      <c r="A360" s="29" t="s">
        <v>116</v>
      </c>
      <c r="B360" s="37" t="s">
        <v>244</v>
      </c>
      <c r="C360" s="37" t="s">
        <v>202</v>
      </c>
      <c r="D360" s="37" t="s">
        <v>317</v>
      </c>
      <c r="E360" s="37" t="s">
        <v>117</v>
      </c>
      <c r="F360" s="36">
        <f>F361</f>
        <v>120</v>
      </c>
    </row>
    <row r="361" spans="1:6" s="32" customFormat="1" ht="38.25">
      <c r="A361" s="29" t="s">
        <v>118</v>
      </c>
      <c r="B361" s="37" t="s">
        <v>244</v>
      </c>
      <c r="C361" s="37" t="s">
        <v>202</v>
      </c>
      <c r="D361" s="37" t="s">
        <v>317</v>
      </c>
      <c r="E361" s="37" t="s">
        <v>119</v>
      </c>
      <c r="F361" s="36">
        <v>120</v>
      </c>
    </row>
    <row r="362" spans="1:6" s="32" customFormat="1" ht="38.25">
      <c r="A362" s="40" t="s">
        <v>318</v>
      </c>
      <c r="B362" s="37" t="s">
        <v>244</v>
      </c>
      <c r="C362" s="37" t="s">
        <v>202</v>
      </c>
      <c r="D362" s="37" t="s">
        <v>319</v>
      </c>
      <c r="E362" s="37" t="s">
        <v>20</v>
      </c>
      <c r="F362" s="36">
        <f>F363+F374+F368+F371</f>
        <v>12056.38</v>
      </c>
    </row>
    <row r="363" spans="1:6" s="32" customFormat="1" ht="32.25" customHeight="1" outlineLevel="2">
      <c r="A363" s="29" t="s">
        <v>109</v>
      </c>
      <c r="B363" s="30" t="s">
        <v>244</v>
      </c>
      <c r="C363" s="30" t="s">
        <v>202</v>
      </c>
      <c r="D363" s="37" t="s">
        <v>320</v>
      </c>
      <c r="E363" s="37" t="s">
        <v>20</v>
      </c>
      <c r="F363" s="36">
        <f>F364+F366</f>
        <v>2515.44</v>
      </c>
    </row>
    <row r="364" spans="1:6" s="32" customFormat="1" ht="51" outlineLevel="2">
      <c r="A364" s="29" t="s">
        <v>101</v>
      </c>
      <c r="B364" s="30" t="s">
        <v>244</v>
      </c>
      <c r="C364" s="30" t="s">
        <v>202</v>
      </c>
      <c r="D364" s="37" t="s">
        <v>320</v>
      </c>
      <c r="E364" s="37" t="s">
        <v>14</v>
      </c>
      <c r="F364" s="36">
        <f>F365</f>
        <v>2477.94</v>
      </c>
    </row>
    <row r="365" spans="1:6" s="32" customFormat="1" ht="25.5" outlineLevel="2">
      <c r="A365" s="29" t="s">
        <v>108</v>
      </c>
      <c r="B365" s="30" t="s">
        <v>244</v>
      </c>
      <c r="C365" s="30" t="s">
        <v>202</v>
      </c>
      <c r="D365" s="37" t="s">
        <v>320</v>
      </c>
      <c r="E365" s="37" t="s">
        <v>103</v>
      </c>
      <c r="F365" s="36">
        <v>2477.94</v>
      </c>
    </row>
    <row r="366" spans="1:6" s="32" customFormat="1" outlineLevel="2">
      <c r="A366" s="29" t="s">
        <v>120</v>
      </c>
      <c r="B366" s="30" t="s">
        <v>244</v>
      </c>
      <c r="C366" s="30" t="s">
        <v>202</v>
      </c>
      <c r="D366" s="37" t="s">
        <v>320</v>
      </c>
      <c r="E366" s="37" t="s">
        <v>121</v>
      </c>
      <c r="F366" s="36">
        <f>F367</f>
        <v>37.5</v>
      </c>
    </row>
    <row r="367" spans="1:6" s="32" customFormat="1" outlineLevel="2">
      <c r="A367" s="29" t="s">
        <v>122</v>
      </c>
      <c r="B367" s="30" t="s">
        <v>244</v>
      </c>
      <c r="C367" s="30" t="s">
        <v>202</v>
      </c>
      <c r="D367" s="37" t="s">
        <v>320</v>
      </c>
      <c r="E367" s="37" t="s">
        <v>123</v>
      </c>
      <c r="F367" s="36">
        <v>37.5</v>
      </c>
    </row>
    <row r="368" spans="1:6" s="32" customFormat="1" ht="25.5" outlineLevel="2">
      <c r="A368" s="40" t="s">
        <v>449</v>
      </c>
      <c r="B368" s="37" t="s">
        <v>244</v>
      </c>
      <c r="C368" s="37" t="s">
        <v>202</v>
      </c>
      <c r="D368" s="37" t="s">
        <v>446</v>
      </c>
      <c r="E368" s="37" t="s">
        <v>20</v>
      </c>
      <c r="F368" s="36">
        <f>F369</f>
        <v>267</v>
      </c>
    </row>
    <row r="369" spans="1:6" s="32" customFormat="1" ht="25.5" outlineLevel="2">
      <c r="A369" s="40" t="s">
        <v>116</v>
      </c>
      <c r="B369" s="37" t="s">
        <v>244</v>
      </c>
      <c r="C369" s="37" t="s">
        <v>202</v>
      </c>
      <c r="D369" s="37" t="s">
        <v>446</v>
      </c>
      <c r="E369" s="37" t="s">
        <v>117</v>
      </c>
      <c r="F369" s="36">
        <f>F370</f>
        <v>267</v>
      </c>
    </row>
    <row r="370" spans="1:6" s="32" customFormat="1" ht="38.25" outlineLevel="2">
      <c r="A370" s="40" t="s">
        <v>118</v>
      </c>
      <c r="B370" s="37" t="s">
        <v>244</v>
      </c>
      <c r="C370" s="37" t="s">
        <v>202</v>
      </c>
      <c r="D370" s="37" t="s">
        <v>446</v>
      </c>
      <c r="E370" s="37" t="s">
        <v>119</v>
      </c>
      <c r="F370" s="36">
        <v>267</v>
      </c>
    </row>
    <row r="371" spans="1:6" s="32" customFormat="1" ht="38.25" outlineLevel="2">
      <c r="A371" s="40" t="s">
        <v>448</v>
      </c>
      <c r="B371" s="37" t="s">
        <v>244</v>
      </c>
      <c r="C371" s="37" t="s">
        <v>202</v>
      </c>
      <c r="D371" s="37" t="s">
        <v>447</v>
      </c>
      <c r="E371" s="37" t="s">
        <v>20</v>
      </c>
      <c r="F371" s="36">
        <f>F372</f>
        <v>50</v>
      </c>
    </row>
    <row r="372" spans="1:6" s="32" customFormat="1" ht="25.5" outlineLevel="2">
      <c r="A372" s="40" t="s">
        <v>116</v>
      </c>
      <c r="B372" s="37" t="s">
        <v>244</v>
      </c>
      <c r="C372" s="37" t="s">
        <v>202</v>
      </c>
      <c r="D372" s="37" t="s">
        <v>447</v>
      </c>
      <c r="E372" s="37" t="s">
        <v>117</v>
      </c>
      <c r="F372" s="36">
        <f>F373</f>
        <v>50</v>
      </c>
    </row>
    <row r="373" spans="1:6" s="32" customFormat="1" ht="38.25" outlineLevel="2">
      <c r="A373" s="40" t="s">
        <v>118</v>
      </c>
      <c r="B373" s="37" t="s">
        <v>244</v>
      </c>
      <c r="C373" s="37" t="s">
        <v>202</v>
      </c>
      <c r="D373" s="37" t="s">
        <v>447</v>
      </c>
      <c r="E373" s="37" t="s">
        <v>119</v>
      </c>
      <c r="F373" s="36">
        <v>50</v>
      </c>
    </row>
    <row r="374" spans="1:6" s="32" customFormat="1" ht="25.5">
      <c r="A374" s="29" t="s">
        <v>321</v>
      </c>
      <c r="B374" s="37" t="s">
        <v>244</v>
      </c>
      <c r="C374" s="37" t="s">
        <v>202</v>
      </c>
      <c r="D374" s="37" t="s">
        <v>322</v>
      </c>
      <c r="E374" s="37" t="s">
        <v>20</v>
      </c>
      <c r="F374" s="36">
        <f>F375+F377+F379</f>
        <v>9223.9399999999987</v>
      </c>
    </row>
    <row r="375" spans="1:6" s="32" customFormat="1" ht="51">
      <c r="A375" s="29" t="s">
        <v>101</v>
      </c>
      <c r="B375" s="37" t="s">
        <v>244</v>
      </c>
      <c r="C375" s="37" t="s">
        <v>202</v>
      </c>
      <c r="D375" s="37" t="s">
        <v>322</v>
      </c>
      <c r="E375" s="37" t="s">
        <v>14</v>
      </c>
      <c r="F375" s="36">
        <f>F376</f>
        <v>7495.77</v>
      </c>
    </row>
    <row r="376" spans="1:6" s="32" customFormat="1" ht="25.5">
      <c r="A376" s="29" t="s">
        <v>176</v>
      </c>
      <c r="B376" s="37" t="s">
        <v>244</v>
      </c>
      <c r="C376" s="37" t="s">
        <v>202</v>
      </c>
      <c r="D376" s="37" t="s">
        <v>322</v>
      </c>
      <c r="E376" s="37" t="s">
        <v>177</v>
      </c>
      <c r="F376" s="36">
        <v>7495.77</v>
      </c>
    </row>
    <row r="377" spans="1:6" s="32" customFormat="1" ht="25.5">
      <c r="A377" s="29" t="s">
        <v>116</v>
      </c>
      <c r="B377" s="37" t="s">
        <v>244</v>
      </c>
      <c r="C377" s="37" t="s">
        <v>202</v>
      </c>
      <c r="D377" s="37" t="s">
        <v>322</v>
      </c>
      <c r="E377" s="37" t="s">
        <v>117</v>
      </c>
      <c r="F377" s="36">
        <f>F378</f>
        <v>1501.87</v>
      </c>
    </row>
    <row r="378" spans="1:6" s="32" customFormat="1" ht="38.25">
      <c r="A378" s="29" t="s">
        <v>118</v>
      </c>
      <c r="B378" s="37" t="s">
        <v>244</v>
      </c>
      <c r="C378" s="37" t="s">
        <v>202</v>
      </c>
      <c r="D378" s="37" t="s">
        <v>322</v>
      </c>
      <c r="E378" s="37" t="s">
        <v>119</v>
      </c>
      <c r="F378" s="36">
        <v>1501.87</v>
      </c>
    </row>
    <row r="379" spans="1:6" s="32" customFormat="1">
      <c r="A379" s="29" t="s">
        <v>120</v>
      </c>
      <c r="B379" s="37" t="s">
        <v>244</v>
      </c>
      <c r="C379" s="37" t="s">
        <v>202</v>
      </c>
      <c r="D379" s="37" t="s">
        <v>322</v>
      </c>
      <c r="E379" s="37" t="s">
        <v>121</v>
      </c>
      <c r="F379" s="36">
        <f>F380</f>
        <v>226.3</v>
      </c>
    </row>
    <row r="380" spans="1:6" s="32" customFormat="1">
      <c r="A380" s="29" t="s">
        <v>122</v>
      </c>
      <c r="B380" s="37" t="s">
        <v>244</v>
      </c>
      <c r="C380" s="37" t="s">
        <v>202</v>
      </c>
      <c r="D380" s="37" t="s">
        <v>322</v>
      </c>
      <c r="E380" s="37" t="s">
        <v>123</v>
      </c>
      <c r="F380" s="36">
        <v>226.3</v>
      </c>
    </row>
    <row r="381" spans="1:6" s="32" customFormat="1" ht="25.5">
      <c r="A381" s="33" t="s">
        <v>115</v>
      </c>
      <c r="B381" s="37" t="s">
        <v>244</v>
      </c>
      <c r="C381" s="37" t="s">
        <v>202</v>
      </c>
      <c r="D381" s="37" t="s">
        <v>96</v>
      </c>
      <c r="E381" s="37" t="s">
        <v>20</v>
      </c>
      <c r="F381" s="36">
        <f>F382</f>
        <v>5</v>
      </c>
    </row>
    <row r="382" spans="1:6" s="32" customFormat="1" ht="25.5">
      <c r="A382" s="33" t="s">
        <v>97</v>
      </c>
      <c r="B382" s="37" t="s">
        <v>244</v>
      </c>
      <c r="C382" s="37" t="s">
        <v>202</v>
      </c>
      <c r="D382" s="37" t="s">
        <v>98</v>
      </c>
      <c r="E382" s="37" t="s">
        <v>20</v>
      </c>
      <c r="F382" s="36">
        <f>F383</f>
        <v>5</v>
      </c>
    </row>
    <row r="383" spans="1:6" s="32" customFormat="1" ht="25.5">
      <c r="A383" s="33" t="s">
        <v>744</v>
      </c>
      <c r="B383" s="37" t="s">
        <v>244</v>
      </c>
      <c r="C383" s="37" t="s">
        <v>202</v>
      </c>
      <c r="D383" s="37" t="s">
        <v>745</v>
      </c>
      <c r="E383" s="37" t="s">
        <v>20</v>
      </c>
      <c r="F383" s="36">
        <f>F384</f>
        <v>5</v>
      </c>
    </row>
    <row r="384" spans="1:6" s="32" customFormat="1">
      <c r="A384" s="29" t="s">
        <v>120</v>
      </c>
      <c r="B384" s="37" t="s">
        <v>244</v>
      </c>
      <c r="C384" s="37" t="s">
        <v>202</v>
      </c>
      <c r="D384" s="37" t="s">
        <v>745</v>
      </c>
      <c r="E384" s="37" t="s">
        <v>121</v>
      </c>
      <c r="F384" s="36">
        <f>F385</f>
        <v>5</v>
      </c>
    </row>
    <row r="385" spans="1:6" s="32" customFormat="1">
      <c r="A385" s="29" t="s">
        <v>747</v>
      </c>
      <c r="B385" s="37" t="s">
        <v>244</v>
      </c>
      <c r="C385" s="37" t="s">
        <v>202</v>
      </c>
      <c r="D385" s="37" t="s">
        <v>745</v>
      </c>
      <c r="E385" s="37" t="s">
        <v>746</v>
      </c>
      <c r="F385" s="36">
        <v>5</v>
      </c>
    </row>
    <row r="386" spans="1:6" s="32" customFormat="1">
      <c r="A386" s="29" t="s">
        <v>323</v>
      </c>
      <c r="B386" s="37" t="s">
        <v>197</v>
      </c>
      <c r="C386" s="30" t="s">
        <v>91</v>
      </c>
      <c r="D386" s="37" t="s">
        <v>92</v>
      </c>
      <c r="E386" s="37" t="s">
        <v>20</v>
      </c>
      <c r="F386" s="36">
        <f>F387+F430</f>
        <v>20349.61</v>
      </c>
    </row>
    <row r="387" spans="1:6" s="32" customFormat="1">
      <c r="A387" s="29" t="s">
        <v>324</v>
      </c>
      <c r="B387" s="37" t="s">
        <v>197</v>
      </c>
      <c r="C387" s="30" t="s">
        <v>90</v>
      </c>
      <c r="D387" s="37" t="s">
        <v>92</v>
      </c>
      <c r="E387" s="37" t="s">
        <v>20</v>
      </c>
      <c r="F387" s="36">
        <f>F388</f>
        <v>15215.880000000001</v>
      </c>
    </row>
    <row r="388" spans="1:6" s="32" customFormat="1" ht="51.75" customHeight="1" outlineLevel="5">
      <c r="A388" s="29" t="s">
        <v>277</v>
      </c>
      <c r="B388" s="30" t="s">
        <v>197</v>
      </c>
      <c r="C388" s="30" t="s">
        <v>90</v>
      </c>
      <c r="D388" s="37" t="s">
        <v>278</v>
      </c>
      <c r="E388" s="37" t="s">
        <v>20</v>
      </c>
      <c r="F388" s="36">
        <f>F389+F408</f>
        <v>15215.880000000001</v>
      </c>
    </row>
    <row r="389" spans="1:6" s="32" customFormat="1" ht="26.25" customHeight="1" outlineLevel="5">
      <c r="A389" s="29" t="s">
        <v>325</v>
      </c>
      <c r="B389" s="30" t="s">
        <v>197</v>
      </c>
      <c r="C389" s="30" t="s">
        <v>90</v>
      </c>
      <c r="D389" s="37" t="s">
        <v>326</v>
      </c>
      <c r="E389" s="37" t="s">
        <v>20</v>
      </c>
      <c r="F389" s="36">
        <f>F390+F393+F396+F399+F402+F405</f>
        <v>6195.78</v>
      </c>
    </row>
    <row r="390" spans="1:6" s="32" customFormat="1" ht="48" customHeight="1" outlineLevel="5">
      <c r="A390" s="41" t="s">
        <v>327</v>
      </c>
      <c r="B390" s="30" t="s">
        <v>197</v>
      </c>
      <c r="C390" s="30" t="s">
        <v>90</v>
      </c>
      <c r="D390" s="37" t="s">
        <v>328</v>
      </c>
      <c r="E390" s="37" t="s">
        <v>20</v>
      </c>
      <c r="F390" s="36">
        <f>F391</f>
        <v>737</v>
      </c>
    </row>
    <row r="391" spans="1:6" s="32" customFormat="1" ht="17.25" customHeight="1" outlineLevel="5">
      <c r="A391" s="40" t="s">
        <v>170</v>
      </c>
      <c r="B391" s="30" t="s">
        <v>197</v>
      </c>
      <c r="C391" s="30" t="s">
        <v>90</v>
      </c>
      <c r="D391" s="37" t="s">
        <v>328</v>
      </c>
      <c r="E391" s="37" t="s">
        <v>171</v>
      </c>
      <c r="F391" s="36">
        <f>F392</f>
        <v>737</v>
      </c>
    </row>
    <row r="392" spans="1:6" s="32" customFormat="1" ht="17.25" customHeight="1" outlineLevel="5">
      <c r="A392" s="40" t="s">
        <v>172</v>
      </c>
      <c r="B392" s="30" t="s">
        <v>197</v>
      </c>
      <c r="C392" s="30" t="s">
        <v>90</v>
      </c>
      <c r="D392" s="37" t="s">
        <v>328</v>
      </c>
      <c r="E392" s="37" t="s">
        <v>173</v>
      </c>
      <c r="F392" s="36">
        <v>737</v>
      </c>
    </row>
    <row r="393" spans="1:6" s="32" customFormat="1" ht="36" customHeight="1" outlineLevel="5">
      <c r="A393" s="29" t="s">
        <v>329</v>
      </c>
      <c r="B393" s="30" t="s">
        <v>197</v>
      </c>
      <c r="C393" s="30" t="s">
        <v>90</v>
      </c>
      <c r="D393" s="37" t="s">
        <v>330</v>
      </c>
      <c r="E393" s="37" t="s">
        <v>20</v>
      </c>
      <c r="F393" s="36">
        <f>F394</f>
        <v>4460</v>
      </c>
    </row>
    <row r="394" spans="1:6" s="32" customFormat="1" ht="38.25" outlineLevel="5">
      <c r="A394" s="29" t="s">
        <v>252</v>
      </c>
      <c r="B394" s="30" t="s">
        <v>197</v>
      </c>
      <c r="C394" s="30" t="s">
        <v>90</v>
      </c>
      <c r="D394" s="37" t="s">
        <v>330</v>
      </c>
      <c r="E394" s="37" t="s">
        <v>147</v>
      </c>
      <c r="F394" s="36">
        <f>F395</f>
        <v>4460</v>
      </c>
    </row>
    <row r="395" spans="1:6" s="32" customFormat="1" outlineLevel="5">
      <c r="A395" s="29" t="s">
        <v>253</v>
      </c>
      <c r="B395" s="30" t="s">
        <v>197</v>
      </c>
      <c r="C395" s="30" t="s">
        <v>90</v>
      </c>
      <c r="D395" s="37" t="s">
        <v>330</v>
      </c>
      <c r="E395" s="37" t="s">
        <v>254</v>
      </c>
      <c r="F395" s="36">
        <v>4460</v>
      </c>
    </row>
    <row r="396" spans="1:6" s="32" customFormat="1" outlineLevel="5">
      <c r="A396" s="40" t="s">
        <v>438</v>
      </c>
      <c r="B396" s="30" t="s">
        <v>197</v>
      </c>
      <c r="C396" s="30" t="s">
        <v>90</v>
      </c>
      <c r="D396" s="37" t="s">
        <v>437</v>
      </c>
      <c r="E396" s="37" t="s">
        <v>20</v>
      </c>
      <c r="F396" s="36">
        <f>F397</f>
        <v>3.4</v>
      </c>
    </row>
    <row r="397" spans="1:6" s="32" customFormat="1" ht="25.5" outlineLevel="5">
      <c r="A397" s="40" t="s">
        <v>116</v>
      </c>
      <c r="B397" s="30" t="s">
        <v>197</v>
      </c>
      <c r="C397" s="30" t="s">
        <v>90</v>
      </c>
      <c r="D397" s="37" t="s">
        <v>437</v>
      </c>
      <c r="E397" s="37" t="s">
        <v>117</v>
      </c>
      <c r="F397" s="36">
        <f>F398</f>
        <v>3.4</v>
      </c>
    </row>
    <row r="398" spans="1:6" s="32" customFormat="1" ht="38.25" outlineLevel="5">
      <c r="A398" s="40" t="s">
        <v>118</v>
      </c>
      <c r="B398" s="30" t="s">
        <v>197</v>
      </c>
      <c r="C398" s="30" t="s">
        <v>90</v>
      </c>
      <c r="D398" s="37" t="s">
        <v>437</v>
      </c>
      <c r="E398" s="37" t="s">
        <v>119</v>
      </c>
      <c r="F398" s="36">
        <v>3.4</v>
      </c>
    </row>
    <row r="399" spans="1:6" s="32" customFormat="1" ht="25.5" outlineLevel="5">
      <c r="A399" s="29" t="s">
        <v>283</v>
      </c>
      <c r="B399" s="30" t="s">
        <v>197</v>
      </c>
      <c r="C399" s="30" t="s">
        <v>90</v>
      </c>
      <c r="D399" s="37" t="s">
        <v>331</v>
      </c>
      <c r="E399" s="37" t="s">
        <v>20</v>
      </c>
      <c r="F399" s="36">
        <f>F400</f>
        <v>737</v>
      </c>
    </row>
    <row r="400" spans="1:6" s="32" customFormat="1" ht="38.25" outlineLevel="5">
      <c r="A400" s="29" t="s">
        <v>252</v>
      </c>
      <c r="B400" s="30" t="s">
        <v>197</v>
      </c>
      <c r="C400" s="30" t="s">
        <v>90</v>
      </c>
      <c r="D400" s="37" t="s">
        <v>331</v>
      </c>
      <c r="E400" s="37" t="s">
        <v>147</v>
      </c>
      <c r="F400" s="36">
        <f>F401</f>
        <v>737</v>
      </c>
    </row>
    <row r="401" spans="1:6" s="32" customFormat="1" outlineLevel="5">
      <c r="A401" s="29" t="s">
        <v>253</v>
      </c>
      <c r="B401" s="30" t="s">
        <v>197</v>
      </c>
      <c r="C401" s="30" t="s">
        <v>90</v>
      </c>
      <c r="D401" s="37" t="s">
        <v>331</v>
      </c>
      <c r="E401" s="37" t="s">
        <v>254</v>
      </c>
      <c r="F401" s="36">
        <v>737</v>
      </c>
    </row>
    <row r="402" spans="1:6" s="32" customFormat="1" ht="25.5" outlineLevel="5">
      <c r="A402" s="29" t="s">
        <v>283</v>
      </c>
      <c r="B402" s="30" t="s">
        <v>197</v>
      </c>
      <c r="C402" s="30" t="s">
        <v>90</v>
      </c>
      <c r="D402" s="37" t="s">
        <v>332</v>
      </c>
      <c r="E402" s="37" t="s">
        <v>20</v>
      </c>
      <c r="F402" s="36">
        <f>F403</f>
        <v>92</v>
      </c>
    </row>
    <row r="403" spans="1:6" s="32" customFormat="1" ht="38.25" outlineLevel="5">
      <c r="A403" s="29" t="s">
        <v>252</v>
      </c>
      <c r="B403" s="30" t="s">
        <v>197</v>
      </c>
      <c r="C403" s="30" t="s">
        <v>90</v>
      </c>
      <c r="D403" s="37" t="s">
        <v>332</v>
      </c>
      <c r="E403" s="37" t="s">
        <v>147</v>
      </c>
      <c r="F403" s="36">
        <f>F404</f>
        <v>92</v>
      </c>
    </row>
    <row r="404" spans="1:6" s="32" customFormat="1" outlineLevel="5">
      <c r="A404" s="29" t="s">
        <v>253</v>
      </c>
      <c r="B404" s="30" t="s">
        <v>197</v>
      </c>
      <c r="C404" s="30" t="s">
        <v>90</v>
      </c>
      <c r="D404" s="37" t="s">
        <v>332</v>
      </c>
      <c r="E404" s="37" t="s">
        <v>254</v>
      </c>
      <c r="F404" s="36">
        <v>92</v>
      </c>
    </row>
    <row r="405" spans="1:6" s="32" customFormat="1" ht="38.25" outlineLevel="5">
      <c r="A405" s="40" t="s">
        <v>428</v>
      </c>
      <c r="B405" s="30" t="s">
        <v>197</v>
      </c>
      <c r="C405" s="30" t="s">
        <v>90</v>
      </c>
      <c r="D405" s="37" t="s">
        <v>436</v>
      </c>
      <c r="E405" s="37" t="s">
        <v>20</v>
      </c>
      <c r="F405" s="36">
        <f>F406</f>
        <v>166.38</v>
      </c>
    </row>
    <row r="406" spans="1:6" s="32" customFormat="1" ht="38.25" outlineLevel="5">
      <c r="A406" s="40" t="s">
        <v>252</v>
      </c>
      <c r="B406" s="30" t="s">
        <v>197</v>
      </c>
      <c r="C406" s="30" t="s">
        <v>90</v>
      </c>
      <c r="D406" s="37" t="s">
        <v>436</v>
      </c>
      <c r="E406" s="37" t="s">
        <v>147</v>
      </c>
      <c r="F406" s="36">
        <f>F407</f>
        <v>166.38</v>
      </c>
    </row>
    <row r="407" spans="1:6" s="32" customFormat="1" outlineLevel="5">
      <c r="A407" s="40" t="s">
        <v>253</v>
      </c>
      <c r="B407" s="30" t="s">
        <v>197</v>
      </c>
      <c r="C407" s="30" t="s">
        <v>90</v>
      </c>
      <c r="D407" s="37" t="s">
        <v>436</v>
      </c>
      <c r="E407" s="37" t="s">
        <v>254</v>
      </c>
      <c r="F407" s="36">
        <v>166.38</v>
      </c>
    </row>
    <row r="408" spans="1:6" s="32" customFormat="1" ht="27" customHeight="1" outlineLevel="5">
      <c r="A408" s="29" t="s">
        <v>333</v>
      </c>
      <c r="B408" s="30" t="s">
        <v>197</v>
      </c>
      <c r="C408" s="30" t="s">
        <v>90</v>
      </c>
      <c r="D408" s="37" t="s">
        <v>334</v>
      </c>
      <c r="E408" s="37" t="s">
        <v>20</v>
      </c>
      <c r="F408" s="36">
        <f>F409+F412+F415+F418+F421+F424+F427</f>
        <v>9020.1000000000022</v>
      </c>
    </row>
    <row r="409" spans="1:6" s="32" customFormat="1" ht="32.25" customHeight="1" outlineLevel="5">
      <c r="A409" s="40" t="s">
        <v>335</v>
      </c>
      <c r="B409" s="30" t="s">
        <v>197</v>
      </c>
      <c r="C409" s="30" t="s">
        <v>90</v>
      </c>
      <c r="D409" s="37" t="s">
        <v>336</v>
      </c>
      <c r="E409" s="37" t="s">
        <v>20</v>
      </c>
      <c r="F409" s="36">
        <f>F410</f>
        <v>3162.1</v>
      </c>
    </row>
    <row r="410" spans="1:6" s="32" customFormat="1" ht="18.75" customHeight="1" outlineLevel="5">
      <c r="A410" s="40" t="s">
        <v>170</v>
      </c>
      <c r="B410" s="30" t="s">
        <v>197</v>
      </c>
      <c r="C410" s="30" t="s">
        <v>90</v>
      </c>
      <c r="D410" s="37" t="s">
        <v>336</v>
      </c>
      <c r="E410" s="37" t="s">
        <v>171</v>
      </c>
      <c r="F410" s="36">
        <f>F411</f>
        <v>3162.1</v>
      </c>
    </row>
    <row r="411" spans="1:6" s="32" customFormat="1" ht="16.5" customHeight="1" outlineLevel="5">
      <c r="A411" s="40" t="s">
        <v>172</v>
      </c>
      <c r="B411" s="30" t="s">
        <v>197</v>
      </c>
      <c r="C411" s="30" t="s">
        <v>90</v>
      </c>
      <c r="D411" s="37" t="s">
        <v>336</v>
      </c>
      <c r="E411" s="37" t="s">
        <v>173</v>
      </c>
      <c r="F411" s="36">
        <v>3162.1</v>
      </c>
    </row>
    <row r="412" spans="1:6" s="32" customFormat="1" ht="30.75" customHeight="1" outlineLevel="5">
      <c r="A412" s="29" t="s">
        <v>337</v>
      </c>
      <c r="B412" s="30" t="s">
        <v>197</v>
      </c>
      <c r="C412" s="30" t="s">
        <v>90</v>
      </c>
      <c r="D412" s="37" t="s">
        <v>338</v>
      </c>
      <c r="E412" s="37" t="s">
        <v>20</v>
      </c>
      <c r="F412" s="36">
        <f>F413</f>
        <v>4760</v>
      </c>
    </row>
    <row r="413" spans="1:6" s="32" customFormat="1" ht="45.75" customHeight="1" outlineLevel="5">
      <c r="A413" s="29" t="s">
        <v>252</v>
      </c>
      <c r="B413" s="30" t="s">
        <v>197</v>
      </c>
      <c r="C413" s="30" t="s">
        <v>90</v>
      </c>
      <c r="D413" s="37" t="s">
        <v>338</v>
      </c>
      <c r="E413" s="37" t="s">
        <v>147</v>
      </c>
      <c r="F413" s="36">
        <f>F414</f>
        <v>4760</v>
      </c>
    </row>
    <row r="414" spans="1:6" s="32" customFormat="1" ht="21" customHeight="1" outlineLevel="5">
      <c r="A414" s="29" t="s">
        <v>253</v>
      </c>
      <c r="B414" s="30" t="s">
        <v>197</v>
      </c>
      <c r="C414" s="30" t="s">
        <v>90</v>
      </c>
      <c r="D414" s="37" t="s">
        <v>338</v>
      </c>
      <c r="E414" s="37" t="s">
        <v>254</v>
      </c>
      <c r="F414" s="36">
        <v>4760</v>
      </c>
    </row>
    <row r="415" spans="1:6" s="32" customFormat="1" ht="21" customHeight="1" outlineLevel="5">
      <c r="A415" s="63" t="s">
        <v>434</v>
      </c>
      <c r="B415" s="30" t="s">
        <v>197</v>
      </c>
      <c r="C415" s="30" t="s">
        <v>90</v>
      </c>
      <c r="D415" s="37" t="s">
        <v>433</v>
      </c>
      <c r="E415" s="37" t="s">
        <v>20</v>
      </c>
      <c r="F415" s="36">
        <f>F416</f>
        <v>100</v>
      </c>
    </row>
    <row r="416" spans="1:6" s="32" customFormat="1" ht="21" customHeight="1" outlineLevel="5">
      <c r="A416" s="63" t="s">
        <v>252</v>
      </c>
      <c r="B416" s="30" t="s">
        <v>197</v>
      </c>
      <c r="C416" s="30" t="s">
        <v>90</v>
      </c>
      <c r="D416" s="37" t="s">
        <v>433</v>
      </c>
      <c r="E416" s="37" t="s">
        <v>147</v>
      </c>
      <c r="F416" s="36">
        <f>F417</f>
        <v>100</v>
      </c>
    </row>
    <row r="417" spans="1:6" s="32" customFormat="1" ht="21" customHeight="1" outlineLevel="5">
      <c r="A417" s="63" t="s">
        <v>253</v>
      </c>
      <c r="B417" s="30" t="s">
        <v>197</v>
      </c>
      <c r="C417" s="30" t="s">
        <v>90</v>
      </c>
      <c r="D417" s="37" t="s">
        <v>433</v>
      </c>
      <c r="E417" s="37" t="s">
        <v>254</v>
      </c>
      <c r="F417" s="36">
        <v>100</v>
      </c>
    </row>
    <row r="418" spans="1:6" s="32" customFormat="1" ht="25.5" customHeight="1" outlineLevel="5">
      <c r="A418" s="29" t="s">
        <v>339</v>
      </c>
      <c r="B418" s="30" t="s">
        <v>197</v>
      </c>
      <c r="C418" s="30" t="s">
        <v>90</v>
      </c>
      <c r="D418" s="37" t="s">
        <v>340</v>
      </c>
      <c r="E418" s="37" t="s">
        <v>20</v>
      </c>
      <c r="F418" s="36">
        <f>F419</f>
        <v>220.2</v>
      </c>
    </row>
    <row r="419" spans="1:6" s="32" customFormat="1" ht="43.5" customHeight="1" outlineLevel="5">
      <c r="A419" s="29" t="s">
        <v>252</v>
      </c>
      <c r="B419" s="30" t="s">
        <v>197</v>
      </c>
      <c r="C419" s="30" t="s">
        <v>90</v>
      </c>
      <c r="D419" s="37" t="s">
        <v>340</v>
      </c>
      <c r="E419" s="37" t="s">
        <v>147</v>
      </c>
      <c r="F419" s="36">
        <f>F420</f>
        <v>220.2</v>
      </c>
    </row>
    <row r="420" spans="1:6" s="32" customFormat="1" ht="16.5" customHeight="1" outlineLevel="5">
      <c r="A420" s="29" t="s">
        <v>253</v>
      </c>
      <c r="B420" s="30" t="s">
        <v>197</v>
      </c>
      <c r="C420" s="30" t="s">
        <v>90</v>
      </c>
      <c r="D420" s="37" t="s">
        <v>340</v>
      </c>
      <c r="E420" s="37" t="s">
        <v>254</v>
      </c>
      <c r="F420" s="36">
        <v>220.2</v>
      </c>
    </row>
    <row r="421" spans="1:6" s="32" customFormat="1" ht="55.5" customHeight="1" outlineLevel="5">
      <c r="A421" s="75" t="s">
        <v>428</v>
      </c>
      <c r="B421" s="30" t="s">
        <v>197</v>
      </c>
      <c r="C421" s="30" t="s">
        <v>90</v>
      </c>
      <c r="D421" s="37" t="s">
        <v>435</v>
      </c>
      <c r="E421" s="37" t="s">
        <v>20</v>
      </c>
      <c r="F421" s="36">
        <f>F422</f>
        <v>655.6</v>
      </c>
    </row>
    <row r="422" spans="1:6" s="32" customFormat="1" ht="36.75" customHeight="1" outlineLevel="5">
      <c r="A422" s="75" t="s">
        <v>252</v>
      </c>
      <c r="B422" s="30" t="s">
        <v>197</v>
      </c>
      <c r="C422" s="30" t="s">
        <v>90</v>
      </c>
      <c r="D422" s="37" t="s">
        <v>435</v>
      </c>
      <c r="E422" s="37" t="s">
        <v>147</v>
      </c>
      <c r="F422" s="36">
        <f>F423</f>
        <v>655.6</v>
      </c>
    </row>
    <row r="423" spans="1:6" s="32" customFormat="1" ht="36.75" customHeight="1" outlineLevel="5">
      <c r="A423" s="75" t="s">
        <v>253</v>
      </c>
      <c r="B423" s="30" t="s">
        <v>197</v>
      </c>
      <c r="C423" s="30" t="s">
        <v>90</v>
      </c>
      <c r="D423" s="37" t="s">
        <v>435</v>
      </c>
      <c r="E423" s="37" t="s">
        <v>254</v>
      </c>
      <c r="F423" s="36">
        <v>655.6</v>
      </c>
    </row>
    <row r="424" spans="1:6" s="32" customFormat="1" ht="30" customHeight="1" outlineLevel="5">
      <c r="A424" s="29" t="s">
        <v>341</v>
      </c>
      <c r="B424" s="30" t="s">
        <v>197</v>
      </c>
      <c r="C424" s="30" t="s">
        <v>90</v>
      </c>
      <c r="D424" s="37" t="s">
        <v>342</v>
      </c>
      <c r="E424" s="37" t="s">
        <v>20</v>
      </c>
      <c r="F424" s="36">
        <f>F425</f>
        <v>27.2</v>
      </c>
    </row>
    <row r="425" spans="1:6" s="32" customFormat="1" ht="45" customHeight="1" outlineLevel="5">
      <c r="A425" s="29" t="s">
        <v>252</v>
      </c>
      <c r="B425" s="30" t="s">
        <v>197</v>
      </c>
      <c r="C425" s="30" t="s">
        <v>90</v>
      </c>
      <c r="D425" s="37" t="s">
        <v>342</v>
      </c>
      <c r="E425" s="37" t="s">
        <v>147</v>
      </c>
      <c r="F425" s="36">
        <f>F426</f>
        <v>27.2</v>
      </c>
    </row>
    <row r="426" spans="1:6" s="32" customFormat="1" ht="16.5" customHeight="1" outlineLevel="5">
      <c r="A426" s="29" t="s">
        <v>253</v>
      </c>
      <c r="B426" s="30" t="s">
        <v>197</v>
      </c>
      <c r="C426" s="30" t="s">
        <v>90</v>
      </c>
      <c r="D426" s="37" t="s">
        <v>342</v>
      </c>
      <c r="E426" s="37" t="s">
        <v>254</v>
      </c>
      <c r="F426" s="36">
        <v>27.2</v>
      </c>
    </row>
    <row r="427" spans="1:6" s="32" customFormat="1" ht="21" customHeight="1" outlineLevel="5">
      <c r="A427" s="29" t="s">
        <v>283</v>
      </c>
      <c r="B427" s="30" t="s">
        <v>197</v>
      </c>
      <c r="C427" s="30" t="s">
        <v>90</v>
      </c>
      <c r="D427" s="37" t="s">
        <v>343</v>
      </c>
      <c r="E427" s="37" t="s">
        <v>20</v>
      </c>
      <c r="F427" s="36">
        <f>F428</f>
        <v>95</v>
      </c>
    </row>
    <row r="428" spans="1:6" s="32" customFormat="1" ht="47.25" customHeight="1" outlineLevel="5">
      <c r="A428" s="29" t="s">
        <v>252</v>
      </c>
      <c r="B428" s="30" t="s">
        <v>197</v>
      </c>
      <c r="C428" s="30" t="s">
        <v>90</v>
      </c>
      <c r="D428" s="37" t="s">
        <v>343</v>
      </c>
      <c r="E428" s="37" t="s">
        <v>147</v>
      </c>
      <c r="F428" s="36">
        <f>F429</f>
        <v>95</v>
      </c>
    </row>
    <row r="429" spans="1:6" s="32" customFormat="1" ht="17.25" customHeight="1" outlineLevel="5">
      <c r="A429" s="29" t="s">
        <v>253</v>
      </c>
      <c r="B429" s="30" t="s">
        <v>197</v>
      </c>
      <c r="C429" s="30" t="s">
        <v>90</v>
      </c>
      <c r="D429" s="37" t="s">
        <v>343</v>
      </c>
      <c r="E429" s="37" t="s">
        <v>254</v>
      </c>
      <c r="F429" s="36">
        <v>95</v>
      </c>
    </row>
    <row r="430" spans="1:6" s="32" customFormat="1" ht="25.5" outlineLevel="5">
      <c r="A430" s="29" t="s">
        <v>344</v>
      </c>
      <c r="B430" s="30" t="s">
        <v>197</v>
      </c>
      <c r="C430" s="30" t="s">
        <v>112</v>
      </c>
      <c r="D430" s="37" t="s">
        <v>92</v>
      </c>
      <c r="E430" s="37" t="s">
        <v>20</v>
      </c>
      <c r="F430" s="36">
        <f>F431</f>
        <v>5133.7299999999996</v>
      </c>
    </row>
    <row r="431" spans="1:6" s="32" customFormat="1" ht="39.75" customHeight="1" outlineLevel="5">
      <c r="A431" s="29" t="s">
        <v>345</v>
      </c>
      <c r="B431" s="30" t="s">
        <v>197</v>
      </c>
      <c r="C431" s="30" t="s">
        <v>112</v>
      </c>
      <c r="D431" s="37" t="s">
        <v>278</v>
      </c>
      <c r="E431" s="37" t="s">
        <v>20</v>
      </c>
      <c r="F431" s="36">
        <f>F432</f>
        <v>5133.7299999999996</v>
      </c>
    </row>
    <row r="432" spans="1:6" s="32" customFormat="1" ht="39.75" customHeight="1" outlineLevel="5">
      <c r="A432" s="29" t="s">
        <v>346</v>
      </c>
      <c r="B432" s="30" t="s">
        <v>197</v>
      </c>
      <c r="C432" s="30" t="s">
        <v>112</v>
      </c>
      <c r="D432" s="37" t="s">
        <v>347</v>
      </c>
      <c r="E432" s="37" t="s">
        <v>20</v>
      </c>
      <c r="F432" s="36">
        <f>F433+F436</f>
        <v>5133.7299999999996</v>
      </c>
    </row>
    <row r="433" spans="1:6" s="32" customFormat="1" ht="30.75" customHeight="1" outlineLevel="2">
      <c r="A433" s="29" t="s">
        <v>109</v>
      </c>
      <c r="B433" s="30" t="s">
        <v>197</v>
      </c>
      <c r="C433" s="30" t="s">
        <v>112</v>
      </c>
      <c r="D433" s="30" t="s">
        <v>348</v>
      </c>
      <c r="E433" s="30" t="s">
        <v>20</v>
      </c>
      <c r="F433" s="36">
        <f>F434</f>
        <v>1480.73</v>
      </c>
    </row>
    <row r="434" spans="1:6" s="32" customFormat="1" ht="51" outlineLevel="2">
      <c r="A434" s="29" t="s">
        <v>101</v>
      </c>
      <c r="B434" s="30" t="s">
        <v>197</v>
      </c>
      <c r="C434" s="30" t="s">
        <v>112</v>
      </c>
      <c r="D434" s="30" t="s">
        <v>348</v>
      </c>
      <c r="E434" s="30" t="s">
        <v>14</v>
      </c>
      <c r="F434" s="36">
        <f>F435</f>
        <v>1480.73</v>
      </c>
    </row>
    <row r="435" spans="1:6" s="32" customFormat="1" ht="25.5" outlineLevel="2">
      <c r="A435" s="29" t="s">
        <v>108</v>
      </c>
      <c r="B435" s="30" t="s">
        <v>197</v>
      </c>
      <c r="C435" s="30" t="s">
        <v>112</v>
      </c>
      <c r="D435" s="30" t="s">
        <v>348</v>
      </c>
      <c r="E435" s="30" t="s">
        <v>103</v>
      </c>
      <c r="F435" s="36">
        <v>1480.73</v>
      </c>
    </row>
    <row r="436" spans="1:6" s="32" customFormat="1" ht="38.25" outlineLevel="5">
      <c r="A436" s="29" t="s">
        <v>349</v>
      </c>
      <c r="B436" s="30" t="s">
        <v>197</v>
      </c>
      <c r="C436" s="30" t="s">
        <v>112</v>
      </c>
      <c r="D436" s="37" t="s">
        <v>350</v>
      </c>
      <c r="E436" s="37" t="s">
        <v>20</v>
      </c>
      <c r="F436" s="36">
        <f>F437+F439+F441</f>
        <v>3653</v>
      </c>
    </row>
    <row r="437" spans="1:6" s="32" customFormat="1" ht="51" outlineLevel="5">
      <c r="A437" s="29" t="s">
        <v>101</v>
      </c>
      <c r="B437" s="30" t="s">
        <v>197</v>
      </c>
      <c r="C437" s="30" t="s">
        <v>112</v>
      </c>
      <c r="D437" s="37" t="s">
        <v>350</v>
      </c>
      <c r="E437" s="37" t="s">
        <v>14</v>
      </c>
      <c r="F437" s="36">
        <f>F438</f>
        <v>3438</v>
      </c>
    </row>
    <row r="438" spans="1:6" s="32" customFormat="1" ht="25.5" outlineLevel="5">
      <c r="A438" s="29" t="s">
        <v>176</v>
      </c>
      <c r="B438" s="30" t="s">
        <v>197</v>
      </c>
      <c r="C438" s="30" t="s">
        <v>112</v>
      </c>
      <c r="D438" s="37" t="s">
        <v>350</v>
      </c>
      <c r="E438" s="37" t="s">
        <v>177</v>
      </c>
      <c r="F438" s="36">
        <v>3438</v>
      </c>
    </row>
    <row r="439" spans="1:6" s="32" customFormat="1" ht="25.5" outlineLevel="5">
      <c r="A439" s="29" t="s">
        <v>116</v>
      </c>
      <c r="B439" s="30" t="s">
        <v>197</v>
      </c>
      <c r="C439" s="30" t="s">
        <v>112</v>
      </c>
      <c r="D439" s="37" t="s">
        <v>350</v>
      </c>
      <c r="E439" s="37" t="s">
        <v>117</v>
      </c>
      <c r="F439" s="36">
        <f>F440</f>
        <v>185</v>
      </c>
    </row>
    <row r="440" spans="1:6" s="32" customFormat="1" ht="38.25" outlineLevel="5">
      <c r="A440" s="29" t="s">
        <v>118</v>
      </c>
      <c r="B440" s="30" t="s">
        <v>197</v>
      </c>
      <c r="C440" s="30" t="s">
        <v>112</v>
      </c>
      <c r="D440" s="37" t="s">
        <v>350</v>
      </c>
      <c r="E440" s="37" t="s">
        <v>119</v>
      </c>
      <c r="F440" s="36">
        <v>185</v>
      </c>
    </row>
    <row r="441" spans="1:6" s="32" customFormat="1" outlineLevel="5">
      <c r="A441" s="29" t="s">
        <v>120</v>
      </c>
      <c r="B441" s="30" t="s">
        <v>197</v>
      </c>
      <c r="C441" s="30" t="s">
        <v>112</v>
      </c>
      <c r="D441" s="37" t="s">
        <v>350</v>
      </c>
      <c r="E441" s="37" t="s">
        <v>121</v>
      </c>
      <c r="F441" s="36">
        <f>F442</f>
        <v>30</v>
      </c>
    </row>
    <row r="442" spans="1:6" s="32" customFormat="1" outlineLevel="5">
      <c r="A442" s="29" t="s">
        <v>122</v>
      </c>
      <c r="B442" s="30" t="s">
        <v>197</v>
      </c>
      <c r="C442" s="30" t="s">
        <v>112</v>
      </c>
      <c r="D442" s="37" t="s">
        <v>350</v>
      </c>
      <c r="E442" s="37" t="s">
        <v>123</v>
      </c>
      <c r="F442" s="36">
        <v>30</v>
      </c>
    </row>
    <row r="443" spans="1:6" s="32" customFormat="1" ht="15" customHeight="1" outlineLevel="3">
      <c r="A443" s="29" t="s">
        <v>351</v>
      </c>
      <c r="B443" s="37" t="s">
        <v>352</v>
      </c>
      <c r="C443" s="37" t="s">
        <v>91</v>
      </c>
      <c r="D443" s="37" t="s">
        <v>92</v>
      </c>
      <c r="E443" s="37" t="s">
        <v>20</v>
      </c>
      <c r="F443" s="36">
        <f>F444+F450+F456</f>
        <v>5627.92</v>
      </c>
    </row>
    <row r="444" spans="1:6" s="32" customFormat="1" ht="14.25" customHeight="1" outlineLevel="5">
      <c r="A444" s="29" t="s">
        <v>353</v>
      </c>
      <c r="B444" s="37" t="s">
        <v>352</v>
      </c>
      <c r="C444" s="37" t="s">
        <v>90</v>
      </c>
      <c r="D444" s="37" t="s">
        <v>92</v>
      </c>
      <c r="E444" s="37" t="s">
        <v>20</v>
      </c>
      <c r="F444" s="36">
        <f>F445</f>
        <v>1692</v>
      </c>
    </row>
    <row r="445" spans="1:6" s="32" customFormat="1" ht="27" customHeight="1" outlineLevel="2">
      <c r="A445" s="33" t="s">
        <v>115</v>
      </c>
      <c r="B445" s="37" t="s">
        <v>352</v>
      </c>
      <c r="C445" s="37" t="s">
        <v>90</v>
      </c>
      <c r="D445" s="37" t="s">
        <v>96</v>
      </c>
      <c r="E445" s="37" t="s">
        <v>20</v>
      </c>
      <c r="F445" s="36">
        <f>F447</f>
        <v>1692</v>
      </c>
    </row>
    <row r="446" spans="1:6" s="32" customFormat="1" ht="25.5" outlineLevel="2">
      <c r="A446" s="33" t="s">
        <v>97</v>
      </c>
      <c r="B446" s="37" t="s">
        <v>352</v>
      </c>
      <c r="C446" s="37" t="s">
        <v>90</v>
      </c>
      <c r="D446" s="37" t="s">
        <v>98</v>
      </c>
      <c r="E446" s="37" t="s">
        <v>20</v>
      </c>
      <c r="F446" s="36">
        <f>F447</f>
        <v>1692</v>
      </c>
    </row>
    <row r="447" spans="1:6" s="32" customFormat="1" outlineLevel="3">
      <c r="A447" s="29" t="s">
        <v>354</v>
      </c>
      <c r="B447" s="37" t="s">
        <v>352</v>
      </c>
      <c r="C447" s="37" t="s">
        <v>90</v>
      </c>
      <c r="D447" s="37" t="s">
        <v>355</v>
      </c>
      <c r="E447" s="37" t="s">
        <v>20</v>
      </c>
      <c r="F447" s="36">
        <f>F449</f>
        <v>1692</v>
      </c>
    </row>
    <row r="448" spans="1:6" s="32" customFormat="1" ht="25.5" outlineLevel="3">
      <c r="A448" s="29" t="s">
        <v>306</v>
      </c>
      <c r="B448" s="37" t="s">
        <v>352</v>
      </c>
      <c r="C448" s="37" t="s">
        <v>90</v>
      </c>
      <c r="D448" s="37" t="s">
        <v>355</v>
      </c>
      <c r="E448" s="37" t="s">
        <v>307</v>
      </c>
      <c r="F448" s="36">
        <f>F449</f>
        <v>1692</v>
      </c>
    </row>
    <row r="449" spans="1:6" s="32" customFormat="1" ht="25.5" outlineLevel="3">
      <c r="A449" s="29" t="s">
        <v>356</v>
      </c>
      <c r="B449" s="37" t="s">
        <v>352</v>
      </c>
      <c r="C449" s="37" t="s">
        <v>90</v>
      </c>
      <c r="D449" s="37" t="s">
        <v>355</v>
      </c>
      <c r="E449" s="37" t="s">
        <v>357</v>
      </c>
      <c r="F449" s="36">
        <v>1692</v>
      </c>
    </row>
    <row r="450" spans="1:6" s="32" customFormat="1">
      <c r="A450" s="29" t="s">
        <v>358</v>
      </c>
      <c r="B450" s="37" t="s">
        <v>352</v>
      </c>
      <c r="C450" s="37" t="s">
        <v>112</v>
      </c>
      <c r="D450" s="37" t="s">
        <v>92</v>
      </c>
      <c r="E450" s="37" t="s">
        <v>20</v>
      </c>
      <c r="F450" s="36">
        <f>F453</f>
        <v>3181</v>
      </c>
    </row>
    <row r="451" spans="1:6" s="32" customFormat="1" ht="50.25" customHeight="1">
      <c r="A451" s="29" t="s">
        <v>246</v>
      </c>
      <c r="B451" s="37" t="s">
        <v>352</v>
      </c>
      <c r="C451" s="37" t="s">
        <v>112</v>
      </c>
      <c r="D451" s="37" t="s">
        <v>247</v>
      </c>
      <c r="E451" s="37" t="s">
        <v>20</v>
      </c>
      <c r="F451" s="36">
        <f>F452</f>
        <v>3181</v>
      </c>
    </row>
    <row r="452" spans="1:6" s="32" customFormat="1" ht="39.75" customHeight="1">
      <c r="A452" s="40" t="s">
        <v>318</v>
      </c>
      <c r="B452" s="37" t="s">
        <v>352</v>
      </c>
      <c r="C452" s="37" t="s">
        <v>112</v>
      </c>
      <c r="D452" s="37" t="s">
        <v>319</v>
      </c>
      <c r="E452" s="37" t="s">
        <v>20</v>
      </c>
      <c r="F452" s="36">
        <f>F453</f>
        <v>3181</v>
      </c>
    </row>
    <row r="453" spans="1:6" s="32" customFormat="1" ht="89.25" customHeight="1">
      <c r="A453" s="29" t="s">
        <v>359</v>
      </c>
      <c r="B453" s="37" t="s">
        <v>352</v>
      </c>
      <c r="C453" s="37" t="s">
        <v>112</v>
      </c>
      <c r="D453" s="37" t="s">
        <v>360</v>
      </c>
      <c r="E453" s="37" t="s">
        <v>20</v>
      </c>
      <c r="F453" s="36">
        <f>F454</f>
        <v>3181</v>
      </c>
    </row>
    <row r="454" spans="1:6" s="32" customFormat="1" ht="25.5">
      <c r="A454" s="29" t="s">
        <v>306</v>
      </c>
      <c r="B454" s="37" t="s">
        <v>352</v>
      </c>
      <c r="C454" s="37" t="s">
        <v>112</v>
      </c>
      <c r="D454" s="37" t="s">
        <v>360</v>
      </c>
      <c r="E454" s="37" t="s">
        <v>307</v>
      </c>
      <c r="F454" s="36">
        <f>F455</f>
        <v>3181</v>
      </c>
    </row>
    <row r="455" spans="1:6" s="32" customFormat="1" ht="25.5">
      <c r="A455" s="29" t="s">
        <v>356</v>
      </c>
      <c r="B455" s="37" t="s">
        <v>352</v>
      </c>
      <c r="C455" s="37" t="s">
        <v>112</v>
      </c>
      <c r="D455" s="37" t="s">
        <v>360</v>
      </c>
      <c r="E455" s="37" t="s">
        <v>357</v>
      </c>
      <c r="F455" s="36">
        <v>3181</v>
      </c>
    </row>
    <row r="456" spans="1:6" s="32" customFormat="1">
      <c r="A456" s="40" t="s">
        <v>361</v>
      </c>
      <c r="B456" s="37" t="s">
        <v>352</v>
      </c>
      <c r="C456" s="37" t="s">
        <v>114</v>
      </c>
      <c r="D456" s="37" t="s">
        <v>92</v>
      </c>
      <c r="E456" s="37" t="s">
        <v>20</v>
      </c>
      <c r="F456" s="36">
        <f>F457</f>
        <v>754.92</v>
      </c>
    </row>
    <row r="457" spans="1:6" s="32" customFormat="1" ht="39" customHeight="1">
      <c r="A457" s="40" t="s">
        <v>277</v>
      </c>
      <c r="B457" s="37" t="s">
        <v>352</v>
      </c>
      <c r="C457" s="37" t="s">
        <v>114</v>
      </c>
      <c r="D457" s="37" t="s">
        <v>278</v>
      </c>
      <c r="E457" s="37" t="s">
        <v>20</v>
      </c>
      <c r="F457" s="36">
        <f>F458</f>
        <v>754.92</v>
      </c>
    </row>
    <row r="458" spans="1:6" s="32" customFormat="1">
      <c r="A458" s="40" t="s">
        <v>362</v>
      </c>
      <c r="B458" s="37" t="s">
        <v>352</v>
      </c>
      <c r="C458" s="37" t="s">
        <v>114</v>
      </c>
      <c r="D458" s="37" t="s">
        <v>311</v>
      </c>
      <c r="E458" s="37" t="s">
        <v>20</v>
      </c>
      <c r="F458" s="36">
        <f>F459+F464+F467</f>
        <v>754.92</v>
      </c>
    </row>
    <row r="459" spans="1:6" s="32" customFormat="1" ht="44.25" customHeight="1">
      <c r="A459" s="40" t="s">
        <v>312</v>
      </c>
      <c r="B459" s="37" t="s">
        <v>352</v>
      </c>
      <c r="C459" s="37" t="s">
        <v>114</v>
      </c>
      <c r="D459" s="37" t="s">
        <v>313</v>
      </c>
      <c r="E459" s="37" t="s">
        <v>20</v>
      </c>
      <c r="F459" s="36">
        <f>F460+F462</f>
        <v>235.01</v>
      </c>
    </row>
    <row r="460" spans="1:6" s="32" customFormat="1" ht="25.5">
      <c r="A460" s="29" t="s">
        <v>116</v>
      </c>
      <c r="B460" s="37" t="s">
        <v>352</v>
      </c>
      <c r="C460" s="37" t="s">
        <v>114</v>
      </c>
      <c r="D460" s="37" t="s">
        <v>313</v>
      </c>
      <c r="E460" s="37" t="s">
        <v>117</v>
      </c>
      <c r="F460" s="36">
        <f>F461</f>
        <v>70</v>
      </c>
    </row>
    <row r="461" spans="1:6" s="32" customFormat="1" ht="38.25">
      <c r="A461" s="29" t="s">
        <v>118</v>
      </c>
      <c r="B461" s="37" t="s">
        <v>352</v>
      </c>
      <c r="C461" s="37" t="s">
        <v>114</v>
      </c>
      <c r="D461" s="37" t="s">
        <v>313</v>
      </c>
      <c r="E461" s="37" t="s">
        <v>119</v>
      </c>
      <c r="F461" s="36">
        <v>70</v>
      </c>
    </row>
    <row r="462" spans="1:6" s="32" customFormat="1" ht="48" customHeight="1">
      <c r="A462" s="29" t="s">
        <v>252</v>
      </c>
      <c r="B462" s="37" t="s">
        <v>352</v>
      </c>
      <c r="C462" s="37" t="s">
        <v>114</v>
      </c>
      <c r="D462" s="37" t="s">
        <v>313</v>
      </c>
      <c r="E462" s="37" t="s">
        <v>147</v>
      </c>
      <c r="F462" s="36">
        <f>F463</f>
        <v>165.01</v>
      </c>
    </row>
    <row r="463" spans="1:6" s="32" customFormat="1">
      <c r="A463" s="29" t="s">
        <v>253</v>
      </c>
      <c r="B463" s="37" t="s">
        <v>352</v>
      </c>
      <c r="C463" s="37" t="s">
        <v>114</v>
      </c>
      <c r="D463" s="37" t="s">
        <v>313</v>
      </c>
      <c r="E463" s="37" t="s">
        <v>254</v>
      </c>
      <c r="F463" s="36">
        <v>165.01</v>
      </c>
    </row>
    <row r="464" spans="1:6" s="32" customFormat="1" ht="38.25">
      <c r="A464" s="111" t="s">
        <v>472</v>
      </c>
      <c r="B464" s="37" t="s">
        <v>352</v>
      </c>
      <c r="C464" s="37" t="s">
        <v>114</v>
      </c>
      <c r="D464" s="37" t="s">
        <v>473</v>
      </c>
      <c r="E464" s="37" t="s">
        <v>20</v>
      </c>
      <c r="F464" s="36">
        <f>F465</f>
        <v>88.39</v>
      </c>
    </row>
    <row r="465" spans="1:6" s="32" customFormat="1" ht="38.25">
      <c r="A465" s="29" t="s">
        <v>252</v>
      </c>
      <c r="B465" s="37" t="s">
        <v>352</v>
      </c>
      <c r="C465" s="37" t="s">
        <v>114</v>
      </c>
      <c r="D465" s="37" t="s">
        <v>473</v>
      </c>
      <c r="E465" s="37" t="s">
        <v>147</v>
      </c>
      <c r="F465" s="36">
        <f>F466</f>
        <v>88.39</v>
      </c>
    </row>
    <row r="466" spans="1:6" s="32" customFormat="1">
      <c r="A466" s="29" t="s">
        <v>253</v>
      </c>
      <c r="B466" s="37" t="s">
        <v>352</v>
      </c>
      <c r="C466" s="37" t="s">
        <v>114</v>
      </c>
      <c r="D466" s="37" t="s">
        <v>473</v>
      </c>
      <c r="E466" s="37" t="s">
        <v>254</v>
      </c>
      <c r="F466" s="36">
        <v>88.39</v>
      </c>
    </row>
    <row r="467" spans="1:6" s="32" customFormat="1" ht="51">
      <c r="A467" s="111" t="s">
        <v>461</v>
      </c>
      <c r="B467" s="37" t="s">
        <v>352</v>
      </c>
      <c r="C467" s="37" t="s">
        <v>114</v>
      </c>
      <c r="D467" s="37" t="s">
        <v>474</v>
      </c>
      <c r="E467" s="37" t="s">
        <v>20</v>
      </c>
      <c r="F467" s="36">
        <f>F468</f>
        <v>431.52</v>
      </c>
    </row>
    <row r="468" spans="1:6" s="32" customFormat="1" ht="38.25">
      <c r="A468" s="29" t="s">
        <v>252</v>
      </c>
      <c r="B468" s="37" t="s">
        <v>352</v>
      </c>
      <c r="C468" s="37" t="s">
        <v>114</v>
      </c>
      <c r="D468" s="37" t="s">
        <v>474</v>
      </c>
      <c r="E468" s="37" t="s">
        <v>147</v>
      </c>
      <c r="F468" s="36">
        <f>F469</f>
        <v>431.52</v>
      </c>
    </row>
    <row r="469" spans="1:6" s="32" customFormat="1">
      <c r="A469" s="29" t="s">
        <v>253</v>
      </c>
      <c r="B469" s="37" t="s">
        <v>352</v>
      </c>
      <c r="C469" s="37" t="s">
        <v>114</v>
      </c>
      <c r="D469" s="37" t="s">
        <v>474</v>
      </c>
      <c r="E469" s="37" t="s">
        <v>254</v>
      </c>
      <c r="F469" s="36">
        <v>431.52</v>
      </c>
    </row>
    <row r="470" spans="1:6" s="32" customFormat="1" outlineLevel="5">
      <c r="A470" s="29" t="s">
        <v>363</v>
      </c>
      <c r="B470" s="37" t="s">
        <v>125</v>
      </c>
      <c r="C470" s="37" t="s">
        <v>91</v>
      </c>
      <c r="D470" s="37" t="s">
        <v>92</v>
      </c>
      <c r="E470" s="37" t="s">
        <v>20</v>
      </c>
      <c r="F470" s="36">
        <f>F471</f>
        <v>1398</v>
      </c>
    </row>
    <row r="471" spans="1:6" s="32" customFormat="1" outlineLevel="5">
      <c r="A471" s="29" t="s">
        <v>364</v>
      </c>
      <c r="B471" s="37" t="s">
        <v>125</v>
      </c>
      <c r="C471" s="37" t="s">
        <v>90</v>
      </c>
      <c r="D471" s="37" t="s">
        <v>92</v>
      </c>
      <c r="E471" s="37" t="s">
        <v>20</v>
      </c>
      <c r="F471" s="36">
        <f>F472</f>
        <v>1398</v>
      </c>
    </row>
    <row r="472" spans="1:6" s="32" customFormat="1" ht="38.25" outlineLevel="5">
      <c r="A472" s="29" t="s">
        <v>365</v>
      </c>
      <c r="B472" s="37" t="s">
        <v>125</v>
      </c>
      <c r="C472" s="37" t="s">
        <v>90</v>
      </c>
      <c r="D472" s="37" t="s">
        <v>366</v>
      </c>
      <c r="E472" s="37" t="s">
        <v>20</v>
      </c>
      <c r="F472" s="36">
        <f>F473+F480</f>
        <v>1398</v>
      </c>
    </row>
    <row r="473" spans="1:6" s="32" customFormat="1" ht="25.5" outlineLevel="5">
      <c r="A473" s="29" t="s">
        <v>367</v>
      </c>
      <c r="B473" s="37" t="s">
        <v>125</v>
      </c>
      <c r="C473" s="37" t="s">
        <v>90</v>
      </c>
      <c r="D473" s="37" t="s">
        <v>368</v>
      </c>
      <c r="E473" s="37" t="s">
        <v>20</v>
      </c>
      <c r="F473" s="36">
        <f>F474+F476+F478</f>
        <v>972.28</v>
      </c>
    </row>
    <row r="474" spans="1:6" s="32" customFormat="1" ht="25.5" outlineLevel="5">
      <c r="A474" s="29" t="s">
        <v>116</v>
      </c>
      <c r="B474" s="37" t="s">
        <v>125</v>
      </c>
      <c r="C474" s="37" t="s">
        <v>90</v>
      </c>
      <c r="D474" s="37" t="s">
        <v>368</v>
      </c>
      <c r="E474" s="37" t="s">
        <v>117</v>
      </c>
      <c r="F474" s="36">
        <f>F475</f>
        <v>355.92</v>
      </c>
    </row>
    <row r="475" spans="1:6" s="32" customFormat="1" ht="38.25" outlineLevel="5">
      <c r="A475" s="29" t="s">
        <v>118</v>
      </c>
      <c r="B475" s="37" t="s">
        <v>125</v>
      </c>
      <c r="C475" s="37" t="s">
        <v>90</v>
      </c>
      <c r="D475" s="37" t="s">
        <v>368</v>
      </c>
      <c r="E475" s="37" t="s">
        <v>119</v>
      </c>
      <c r="F475" s="36">
        <v>355.92</v>
      </c>
    </row>
    <row r="476" spans="1:6" s="32" customFormat="1" ht="40.5" customHeight="1">
      <c r="A476" s="29" t="s">
        <v>252</v>
      </c>
      <c r="B476" s="37" t="s">
        <v>125</v>
      </c>
      <c r="C476" s="37" t="s">
        <v>90</v>
      </c>
      <c r="D476" s="37" t="s">
        <v>368</v>
      </c>
      <c r="E476" s="37" t="s">
        <v>147</v>
      </c>
      <c r="F476" s="36">
        <f>F477</f>
        <v>575.36</v>
      </c>
    </row>
    <row r="477" spans="1:6" s="32" customFormat="1">
      <c r="A477" s="29" t="s">
        <v>253</v>
      </c>
      <c r="B477" s="37" t="s">
        <v>125</v>
      </c>
      <c r="C477" s="37" t="s">
        <v>90</v>
      </c>
      <c r="D477" s="37" t="s">
        <v>368</v>
      </c>
      <c r="E477" s="37" t="s">
        <v>254</v>
      </c>
      <c r="F477" s="36">
        <v>575.36</v>
      </c>
    </row>
    <row r="478" spans="1:6" s="32" customFormat="1">
      <c r="A478" s="29" t="s">
        <v>120</v>
      </c>
      <c r="B478" s="37" t="s">
        <v>125</v>
      </c>
      <c r="C478" s="37" t="s">
        <v>90</v>
      </c>
      <c r="D478" s="37" t="s">
        <v>368</v>
      </c>
      <c r="E478" s="37" t="s">
        <v>121</v>
      </c>
      <c r="F478" s="36">
        <f>F479</f>
        <v>41</v>
      </c>
    </row>
    <row r="479" spans="1:6" s="32" customFormat="1">
      <c r="A479" s="29" t="s">
        <v>122</v>
      </c>
      <c r="B479" s="37" t="s">
        <v>125</v>
      </c>
      <c r="C479" s="37" t="s">
        <v>90</v>
      </c>
      <c r="D479" s="37" t="s">
        <v>368</v>
      </c>
      <c r="E479" s="37" t="s">
        <v>123</v>
      </c>
      <c r="F479" s="36">
        <v>41</v>
      </c>
    </row>
    <row r="480" spans="1:6" s="32" customFormat="1" ht="25.5">
      <c r="A480" s="29" t="s">
        <v>291</v>
      </c>
      <c r="B480" s="37" t="s">
        <v>125</v>
      </c>
      <c r="C480" s="37" t="s">
        <v>90</v>
      </c>
      <c r="D480" s="37" t="s">
        <v>369</v>
      </c>
      <c r="E480" s="37" t="s">
        <v>20</v>
      </c>
      <c r="F480" s="36">
        <f>F481</f>
        <v>425.72</v>
      </c>
    </row>
    <row r="481" spans="1:6" s="32" customFormat="1" ht="38.25">
      <c r="A481" s="29" t="s">
        <v>252</v>
      </c>
      <c r="B481" s="37" t="s">
        <v>125</v>
      </c>
      <c r="C481" s="37" t="s">
        <v>90</v>
      </c>
      <c r="D481" s="37" t="s">
        <v>369</v>
      </c>
      <c r="E481" s="37" t="s">
        <v>147</v>
      </c>
      <c r="F481" s="36">
        <f>F482</f>
        <v>425.72</v>
      </c>
    </row>
    <row r="482" spans="1:6" s="32" customFormat="1">
      <c r="A482" s="29" t="s">
        <v>253</v>
      </c>
      <c r="B482" s="37" t="s">
        <v>125</v>
      </c>
      <c r="C482" s="37" t="s">
        <v>90</v>
      </c>
      <c r="D482" s="37" t="s">
        <v>369</v>
      </c>
      <c r="E482" s="37" t="s">
        <v>254</v>
      </c>
      <c r="F482" s="36">
        <v>425.72</v>
      </c>
    </row>
    <row r="483" spans="1:6" s="32" customFormat="1" ht="18" customHeight="1" outlineLevel="5">
      <c r="A483" s="29" t="s">
        <v>370</v>
      </c>
      <c r="B483" s="37" t="s">
        <v>208</v>
      </c>
      <c r="C483" s="37" t="s">
        <v>91</v>
      </c>
      <c r="D483" s="37" t="s">
        <v>92</v>
      </c>
      <c r="E483" s="37" t="s">
        <v>20</v>
      </c>
      <c r="F483" s="36">
        <f>F484</f>
        <v>3563</v>
      </c>
    </row>
    <row r="484" spans="1:6" s="32" customFormat="1" ht="15.75" customHeight="1" outlineLevel="5">
      <c r="A484" s="29" t="s">
        <v>371</v>
      </c>
      <c r="B484" s="37" t="s">
        <v>208</v>
      </c>
      <c r="C484" s="37" t="s">
        <v>94</v>
      </c>
      <c r="D484" s="37" t="s">
        <v>92</v>
      </c>
      <c r="E484" s="37" t="s">
        <v>20</v>
      </c>
      <c r="F484" s="36">
        <f>F485</f>
        <v>3563</v>
      </c>
    </row>
    <row r="485" spans="1:6" s="32" customFormat="1" ht="45.75" customHeight="1" outlineLevel="5">
      <c r="A485" s="46" t="s">
        <v>140</v>
      </c>
      <c r="B485" s="37" t="s">
        <v>208</v>
      </c>
      <c r="C485" s="37" t="s">
        <v>94</v>
      </c>
      <c r="D485" s="37" t="s">
        <v>141</v>
      </c>
      <c r="E485" s="37" t="s">
        <v>20</v>
      </c>
      <c r="F485" s="36">
        <f>F486+F490</f>
        <v>3563</v>
      </c>
    </row>
    <row r="486" spans="1:6" s="32" customFormat="1" ht="45" customHeight="1" outlineLevel="5">
      <c r="A486" s="46" t="s">
        <v>372</v>
      </c>
      <c r="B486" s="37" t="s">
        <v>208</v>
      </c>
      <c r="C486" s="37" t="s">
        <v>94</v>
      </c>
      <c r="D486" s="37" t="s">
        <v>373</v>
      </c>
      <c r="E486" s="37" t="s">
        <v>20</v>
      </c>
      <c r="F486" s="36">
        <f>F487</f>
        <v>2873</v>
      </c>
    </row>
    <row r="487" spans="1:6" s="32" customFormat="1" ht="41.25" customHeight="1" outlineLevel="5">
      <c r="A487" s="29" t="s">
        <v>374</v>
      </c>
      <c r="B487" s="37" t="s">
        <v>208</v>
      </c>
      <c r="C487" s="37" t="s">
        <v>94</v>
      </c>
      <c r="D487" s="37" t="s">
        <v>375</v>
      </c>
      <c r="E487" s="37" t="s">
        <v>20</v>
      </c>
      <c r="F487" s="36">
        <f>F489</f>
        <v>2873</v>
      </c>
    </row>
    <row r="488" spans="1:6" s="32" customFormat="1" ht="43.5" customHeight="1" outlineLevel="5">
      <c r="A488" s="29" t="s">
        <v>252</v>
      </c>
      <c r="B488" s="37" t="s">
        <v>208</v>
      </c>
      <c r="C488" s="37" t="s">
        <v>94</v>
      </c>
      <c r="D488" s="37" t="s">
        <v>375</v>
      </c>
      <c r="E488" s="37" t="s">
        <v>147</v>
      </c>
      <c r="F488" s="36">
        <f>F489</f>
        <v>2873</v>
      </c>
    </row>
    <row r="489" spans="1:6" s="32" customFormat="1" outlineLevel="5">
      <c r="A489" s="29" t="s">
        <v>253</v>
      </c>
      <c r="B489" s="37" t="s">
        <v>208</v>
      </c>
      <c r="C489" s="37" t="s">
        <v>94</v>
      </c>
      <c r="D489" s="37" t="s">
        <v>375</v>
      </c>
      <c r="E489" s="37" t="s">
        <v>254</v>
      </c>
      <c r="F489" s="36">
        <v>2873</v>
      </c>
    </row>
    <row r="490" spans="1:6" s="32" customFormat="1" ht="38.25" outlineLevel="5">
      <c r="A490" s="40" t="s">
        <v>428</v>
      </c>
      <c r="B490" s="37" t="s">
        <v>208</v>
      </c>
      <c r="C490" s="37" t="s">
        <v>94</v>
      </c>
      <c r="D490" s="37" t="s">
        <v>427</v>
      </c>
      <c r="E490" s="37" t="s">
        <v>20</v>
      </c>
      <c r="F490" s="36">
        <f>F491</f>
        <v>690</v>
      </c>
    </row>
    <row r="491" spans="1:6" s="32" customFormat="1" ht="38.25" outlineLevel="5">
      <c r="A491" s="40" t="s">
        <v>252</v>
      </c>
      <c r="B491" s="37" t="s">
        <v>208</v>
      </c>
      <c r="C491" s="37" t="s">
        <v>94</v>
      </c>
      <c r="D491" s="37" t="s">
        <v>427</v>
      </c>
      <c r="E491" s="37" t="s">
        <v>147</v>
      </c>
      <c r="F491" s="36">
        <f>F492</f>
        <v>690</v>
      </c>
    </row>
    <row r="492" spans="1:6" s="32" customFormat="1" outlineLevel="5">
      <c r="A492" s="40" t="s">
        <v>253</v>
      </c>
      <c r="B492" s="37" t="s">
        <v>208</v>
      </c>
      <c r="C492" s="37" t="s">
        <v>94</v>
      </c>
      <c r="D492" s="37" t="s">
        <v>427</v>
      </c>
      <c r="E492" s="37" t="s">
        <v>254</v>
      </c>
      <c r="F492" s="36">
        <v>690</v>
      </c>
    </row>
    <row r="493" spans="1:6" s="32" customFormat="1" ht="60.75" customHeight="1" outlineLevel="5">
      <c r="A493" s="29" t="s">
        <v>376</v>
      </c>
      <c r="B493" s="37" t="s">
        <v>377</v>
      </c>
      <c r="C493" s="30" t="s">
        <v>91</v>
      </c>
      <c r="D493" s="37" t="s">
        <v>92</v>
      </c>
      <c r="E493" s="37" t="s">
        <v>20</v>
      </c>
      <c r="F493" s="36">
        <f>F494+F500</f>
        <v>15582</v>
      </c>
    </row>
    <row r="494" spans="1:6" s="32" customFormat="1" ht="25.5" customHeight="1" outlineLevel="5">
      <c r="A494" s="47" t="s">
        <v>378</v>
      </c>
      <c r="B494" s="37" t="s">
        <v>377</v>
      </c>
      <c r="C494" s="30" t="s">
        <v>90</v>
      </c>
      <c r="D494" s="37" t="s">
        <v>92</v>
      </c>
      <c r="E494" s="37" t="s">
        <v>20</v>
      </c>
      <c r="F494" s="36">
        <f>F495</f>
        <v>13458</v>
      </c>
    </row>
    <row r="495" spans="1:6" s="32" customFormat="1" ht="26.25" customHeight="1" outlineLevel="5">
      <c r="A495" s="33" t="s">
        <v>115</v>
      </c>
      <c r="B495" s="37" t="s">
        <v>377</v>
      </c>
      <c r="C495" s="37" t="s">
        <v>90</v>
      </c>
      <c r="D495" s="37" t="s">
        <v>96</v>
      </c>
      <c r="E495" s="37" t="s">
        <v>20</v>
      </c>
      <c r="F495" s="36">
        <f>F496</f>
        <v>13458</v>
      </c>
    </row>
    <row r="496" spans="1:6" s="32" customFormat="1" ht="32.25" customHeight="1" outlineLevel="5">
      <c r="A496" s="33" t="s">
        <v>97</v>
      </c>
      <c r="B496" s="37" t="s">
        <v>377</v>
      </c>
      <c r="C496" s="37" t="s">
        <v>90</v>
      </c>
      <c r="D496" s="37" t="s">
        <v>98</v>
      </c>
      <c r="E496" s="37" t="s">
        <v>20</v>
      </c>
      <c r="F496" s="36">
        <f>F497</f>
        <v>13458</v>
      </c>
    </row>
    <row r="497" spans="1:6" s="32" customFormat="1" ht="26.25" customHeight="1" outlineLevel="5">
      <c r="A497" s="47" t="s">
        <v>379</v>
      </c>
      <c r="B497" s="37" t="s">
        <v>377</v>
      </c>
      <c r="C497" s="37" t="s">
        <v>90</v>
      </c>
      <c r="D497" s="37" t="s">
        <v>380</v>
      </c>
      <c r="E497" s="37" t="s">
        <v>20</v>
      </c>
      <c r="F497" s="36">
        <f>F498</f>
        <v>13458</v>
      </c>
    </row>
    <row r="498" spans="1:6" s="32" customFormat="1" ht="13.5" customHeight="1" outlineLevel="5">
      <c r="A498" s="47" t="s">
        <v>170</v>
      </c>
      <c r="B498" s="37" t="s">
        <v>377</v>
      </c>
      <c r="C498" s="37" t="s">
        <v>90</v>
      </c>
      <c r="D498" s="37" t="s">
        <v>380</v>
      </c>
      <c r="E498" s="37" t="s">
        <v>171</v>
      </c>
      <c r="F498" s="36">
        <f>F499</f>
        <v>13458</v>
      </c>
    </row>
    <row r="499" spans="1:6" s="32" customFormat="1" ht="16.5" customHeight="1" outlineLevel="5">
      <c r="A499" s="47" t="s">
        <v>381</v>
      </c>
      <c r="B499" s="37" t="s">
        <v>377</v>
      </c>
      <c r="C499" s="37" t="s">
        <v>90</v>
      </c>
      <c r="D499" s="37" t="s">
        <v>380</v>
      </c>
      <c r="E499" s="37" t="s">
        <v>382</v>
      </c>
      <c r="F499" s="36">
        <v>13458</v>
      </c>
    </row>
    <row r="500" spans="1:6" s="32" customFormat="1" ht="17.25" customHeight="1" outlineLevel="5">
      <c r="A500" s="47" t="s">
        <v>383</v>
      </c>
      <c r="B500" s="37" t="s">
        <v>377</v>
      </c>
      <c r="C500" s="30" t="s">
        <v>94</v>
      </c>
      <c r="D500" s="37" t="s">
        <v>92</v>
      </c>
      <c r="E500" s="37" t="s">
        <v>20</v>
      </c>
      <c r="F500" s="36">
        <f>F501</f>
        <v>2124</v>
      </c>
    </row>
    <row r="501" spans="1:6" s="32" customFormat="1" ht="27" customHeight="1" outlineLevel="5">
      <c r="A501" s="33" t="s">
        <v>115</v>
      </c>
      <c r="B501" s="37" t="s">
        <v>377</v>
      </c>
      <c r="C501" s="37" t="s">
        <v>94</v>
      </c>
      <c r="D501" s="37" t="s">
        <v>96</v>
      </c>
      <c r="E501" s="37" t="s">
        <v>20</v>
      </c>
      <c r="F501" s="36">
        <f>F502</f>
        <v>2124</v>
      </c>
    </row>
    <row r="502" spans="1:6" s="32" customFormat="1" ht="27.75" customHeight="1" outlineLevel="5">
      <c r="A502" s="33" t="s">
        <v>97</v>
      </c>
      <c r="B502" s="37" t="s">
        <v>377</v>
      </c>
      <c r="C502" s="37" t="s">
        <v>94</v>
      </c>
      <c r="D502" s="37" t="s">
        <v>98</v>
      </c>
      <c r="E502" s="37" t="s">
        <v>20</v>
      </c>
      <c r="F502" s="36">
        <f>F503</f>
        <v>2124</v>
      </c>
    </row>
    <row r="503" spans="1:6" s="32" customFormat="1" ht="32.25" customHeight="1" outlineLevel="5">
      <c r="A503" s="47" t="s">
        <v>384</v>
      </c>
      <c r="B503" s="37" t="s">
        <v>377</v>
      </c>
      <c r="C503" s="37" t="s">
        <v>94</v>
      </c>
      <c r="D503" s="37" t="s">
        <v>385</v>
      </c>
      <c r="E503" s="37" t="s">
        <v>20</v>
      </c>
      <c r="F503" s="36">
        <f>F504</f>
        <v>2124</v>
      </c>
    </row>
    <row r="504" spans="1:6" s="32" customFormat="1" ht="16.5" customHeight="1" outlineLevel="5">
      <c r="A504" s="47" t="s">
        <v>170</v>
      </c>
      <c r="B504" s="37" t="s">
        <v>377</v>
      </c>
      <c r="C504" s="37" t="s">
        <v>94</v>
      </c>
      <c r="D504" s="37" t="s">
        <v>385</v>
      </c>
      <c r="E504" s="37" t="s">
        <v>171</v>
      </c>
      <c r="F504" s="36">
        <f>F505</f>
        <v>2124</v>
      </c>
    </row>
    <row r="505" spans="1:6" s="32" customFormat="1" ht="16.5" customHeight="1" outlineLevel="5">
      <c r="A505" s="47" t="s">
        <v>381</v>
      </c>
      <c r="B505" s="37" t="s">
        <v>377</v>
      </c>
      <c r="C505" s="37" t="s">
        <v>94</v>
      </c>
      <c r="D505" s="37" t="s">
        <v>385</v>
      </c>
      <c r="E505" s="37" t="s">
        <v>382</v>
      </c>
      <c r="F505" s="36">
        <v>2124</v>
      </c>
    </row>
    <row r="506" spans="1:6" s="32" customFormat="1" outlineLevel="2">
      <c r="A506" s="29" t="s">
        <v>386</v>
      </c>
      <c r="B506" s="100"/>
      <c r="C506" s="100"/>
      <c r="D506" s="100"/>
      <c r="E506" s="100"/>
      <c r="F506" s="27">
        <f>F17+F159+F166+F203+F249+F386+F443+F470+F483+F493</f>
        <v>420876.12</v>
      </c>
    </row>
  </sheetData>
  <autoFilter ref="A15:WVP506"/>
  <mergeCells count="10">
    <mergeCell ref="B1:F1"/>
    <mergeCell ref="B2:F2"/>
    <mergeCell ref="B3:F3"/>
    <mergeCell ref="D4:F4"/>
    <mergeCell ref="A12:F12"/>
    <mergeCell ref="B7:F7"/>
    <mergeCell ref="B8:F8"/>
    <mergeCell ref="B9:F9"/>
    <mergeCell ref="A11:F11"/>
    <mergeCell ref="D10:F10"/>
  </mergeCells>
  <pageMargins left="0.70866141732283472" right="0.70866141732283472" top="0.74803149606299213" bottom="0.74803149606299213" header="0.31496062992125984" footer="0.31496062992125984"/>
  <pageSetup paperSize="9" scale="88" fitToHeight="21" orientation="portrait" verticalDpi="360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M540"/>
  <sheetViews>
    <sheetView topLeftCell="A523" zoomScaleNormal="100" workbookViewId="0">
      <selection activeCell="G538" sqref="G538"/>
    </sheetView>
  </sheetViews>
  <sheetFormatPr defaultRowHeight="15" outlineLevelRow="5"/>
  <cols>
    <col min="1" max="1" width="44.5703125" style="48" customWidth="1"/>
    <col min="2" max="2" width="6.28515625" style="49" customWidth="1"/>
    <col min="3" max="4" width="8.85546875" style="52" customWidth="1"/>
    <col min="5" max="5" width="13.7109375" style="52" customWidth="1"/>
    <col min="6" max="6" width="7.5703125" style="52" customWidth="1"/>
    <col min="7" max="7" width="16.28515625" style="52" customWidth="1"/>
    <col min="8" max="8" width="12.7109375" style="50" customWidth="1"/>
    <col min="9" max="255" width="9.140625" style="50"/>
    <col min="256" max="256" width="44.5703125" style="50" customWidth="1"/>
    <col min="257" max="257" width="6.28515625" style="50" customWidth="1"/>
    <col min="258" max="259" width="8.85546875" style="50" customWidth="1"/>
    <col min="260" max="260" width="13.7109375" style="50" customWidth="1"/>
    <col min="261" max="261" width="7.5703125" style="50" customWidth="1"/>
    <col min="262" max="262" width="16.28515625" style="50" customWidth="1"/>
    <col min="263" max="263" width="15" style="50" customWidth="1"/>
    <col min="264" max="264" width="12.7109375" style="50" customWidth="1"/>
    <col min="265" max="511" width="9.140625" style="50"/>
    <col min="512" max="512" width="44.5703125" style="50" customWidth="1"/>
    <col min="513" max="513" width="6.28515625" style="50" customWidth="1"/>
    <col min="514" max="515" width="8.85546875" style="50" customWidth="1"/>
    <col min="516" max="516" width="13.7109375" style="50" customWidth="1"/>
    <col min="517" max="517" width="7.5703125" style="50" customWidth="1"/>
    <col min="518" max="518" width="16.28515625" style="50" customWidth="1"/>
    <col min="519" max="519" width="15" style="50" customWidth="1"/>
    <col min="520" max="520" width="12.7109375" style="50" customWidth="1"/>
    <col min="521" max="767" width="9.140625" style="50"/>
    <col min="768" max="768" width="44.5703125" style="50" customWidth="1"/>
    <col min="769" max="769" width="6.28515625" style="50" customWidth="1"/>
    <col min="770" max="771" width="8.85546875" style="50" customWidth="1"/>
    <col min="772" max="772" width="13.7109375" style="50" customWidth="1"/>
    <col min="773" max="773" width="7.5703125" style="50" customWidth="1"/>
    <col min="774" max="774" width="16.28515625" style="50" customWidth="1"/>
    <col min="775" max="775" width="15" style="50" customWidth="1"/>
    <col min="776" max="776" width="12.7109375" style="50" customWidth="1"/>
    <col min="777" max="1023" width="9.140625" style="50"/>
    <col min="1024" max="1024" width="44.5703125" style="50" customWidth="1"/>
    <col min="1025" max="1025" width="6.28515625" style="50" customWidth="1"/>
    <col min="1026" max="1027" width="8.85546875" style="50" customWidth="1"/>
    <col min="1028" max="1028" width="13.7109375" style="50" customWidth="1"/>
    <col min="1029" max="1029" width="7.5703125" style="50" customWidth="1"/>
    <col min="1030" max="1030" width="16.28515625" style="50" customWidth="1"/>
    <col min="1031" max="1031" width="15" style="50" customWidth="1"/>
    <col min="1032" max="1032" width="12.7109375" style="50" customWidth="1"/>
    <col min="1033" max="1279" width="9.140625" style="50"/>
    <col min="1280" max="1280" width="44.5703125" style="50" customWidth="1"/>
    <col min="1281" max="1281" width="6.28515625" style="50" customWidth="1"/>
    <col min="1282" max="1283" width="8.85546875" style="50" customWidth="1"/>
    <col min="1284" max="1284" width="13.7109375" style="50" customWidth="1"/>
    <col min="1285" max="1285" width="7.5703125" style="50" customWidth="1"/>
    <col min="1286" max="1286" width="16.28515625" style="50" customWidth="1"/>
    <col min="1287" max="1287" width="15" style="50" customWidth="1"/>
    <col min="1288" max="1288" width="12.7109375" style="50" customWidth="1"/>
    <col min="1289" max="1535" width="9.140625" style="50"/>
    <col min="1536" max="1536" width="44.5703125" style="50" customWidth="1"/>
    <col min="1537" max="1537" width="6.28515625" style="50" customWidth="1"/>
    <col min="1538" max="1539" width="8.85546875" style="50" customWidth="1"/>
    <col min="1540" max="1540" width="13.7109375" style="50" customWidth="1"/>
    <col min="1541" max="1541" width="7.5703125" style="50" customWidth="1"/>
    <col min="1542" max="1542" width="16.28515625" style="50" customWidth="1"/>
    <col min="1543" max="1543" width="15" style="50" customWidth="1"/>
    <col min="1544" max="1544" width="12.7109375" style="50" customWidth="1"/>
    <col min="1545" max="1791" width="9.140625" style="50"/>
    <col min="1792" max="1792" width="44.5703125" style="50" customWidth="1"/>
    <col min="1793" max="1793" width="6.28515625" style="50" customWidth="1"/>
    <col min="1794" max="1795" width="8.85546875" style="50" customWidth="1"/>
    <col min="1796" max="1796" width="13.7109375" style="50" customWidth="1"/>
    <col min="1797" max="1797" width="7.5703125" style="50" customWidth="1"/>
    <col min="1798" max="1798" width="16.28515625" style="50" customWidth="1"/>
    <col min="1799" max="1799" width="15" style="50" customWidth="1"/>
    <col min="1800" max="1800" width="12.7109375" style="50" customWidth="1"/>
    <col min="1801" max="2047" width="9.140625" style="50"/>
    <col min="2048" max="2048" width="44.5703125" style="50" customWidth="1"/>
    <col min="2049" max="2049" width="6.28515625" style="50" customWidth="1"/>
    <col min="2050" max="2051" width="8.85546875" style="50" customWidth="1"/>
    <col min="2052" max="2052" width="13.7109375" style="50" customWidth="1"/>
    <col min="2053" max="2053" width="7.5703125" style="50" customWidth="1"/>
    <col min="2054" max="2054" width="16.28515625" style="50" customWidth="1"/>
    <col min="2055" max="2055" width="15" style="50" customWidth="1"/>
    <col min="2056" max="2056" width="12.7109375" style="50" customWidth="1"/>
    <col min="2057" max="2303" width="9.140625" style="50"/>
    <col min="2304" max="2304" width="44.5703125" style="50" customWidth="1"/>
    <col min="2305" max="2305" width="6.28515625" style="50" customWidth="1"/>
    <col min="2306" max="2307" width="8.85546875" style="50" customWidth="1"/>
    <col min="2308" max="2308" width="13.7109375" style="50" customWidth="1"/>
    <col min="2309" max="2309" width="7.5703125" style="50" customWidth="1"/>
    <col min="2310" max="2310" width="16.28515625" style="50" customWidth="1"/>
    <col min="2311" max="2311" width="15" style="50" customWidth="1"/>
    <col min="2312" max="2312" width="12.7109375" style="50" customWidth="1"/>
    <col min="2313" max="2559" width="9.140625" style="50"/>
    <col min="2560" max="2560" width="44.5703125" style="50" customWidth="1"/>
    <col min="2561" max="2561" width="6.28515625" style="50" customWidth="1"/>
    <col min="2562" max="2563" width="8.85546875" style="50" customWidth="1"/>
    <col min="2564" max="2564" width="13.7109375" style="50" customWidth="1"/>
    <col min="2565" max="2565" width="7.5703125" style="50" customWidth="1"/>
    <col min="2566" max="2566" width="16.28515625" style="50" customWidth="1"/>
    <col min="2567" max="2567" width="15" style="50" customWidth="1"/>
    <col min="2568" max="2568" width="12.7109375" style="50" customWidth="1"/>
    <col min="2569" max="2815" width="9.140625" style="50"/>
    <col min="2816" max="2816" width="44.5703125" style="50" customWidth="1"/>
    <col min="2817" max="2817" width="6.28515625" style="50" customWidth="1"/>
    <col min="2818" max="2819" width="8.85546875" style="50" customWidth="1"/>
    <col min="2820" max="2820" width="13.7109375" style="50" customWidth="1"/>
    <col min="2821" max="2821" width="7.5703125" style="50" customWidth="1"/>
    <col min="2822" max="2822" width="16.28515625" style="50" customWidth="1"/>
    <col min="2823" max="2823" width="15" style="50" customWidth="1"/>
    <col min="2824" max="2824" width="12.7109375" style="50" customWidth="1"/>
    <col min="2825" max="3071" width="9.140625" style="50"/>
    <col min="3072" max="3072" width="44.5703125" style="50" customWidth="1"/>
    <col min="3073" max="3073" width="6.28515625" style="50" customWidth="1"/>
    <col min="3074" max="3075" width="8.85546875" style="50" customWidth="1"/>
    <col min="3076" max="3076" width="13.7109375" style="50" customWidth="1"/>
    <col min="3077" max="3077" width="7.5703125" style="50" customWidth="1"/>
    <col min="3078" max="3078" width="16.28515625" style="50" customWidth="1"/>
    <col min="3079" max="3079" width="15" style="50" customWidth="1"/>
    <col min="3080" max="3080" width="12.7109375" style="50" customWidth="1"/>
    <col min="3081" max="3327" width="9.140625" style="50"/>
    <col min="3328" max="3328" width="44.5703125" style="50" customWidth="1"/>
    <col min="3329" max="3329" width="6.28515625" style="50" customWidth="1"/>
    <col min="3330" max="3331" width="8.85546875" style="50" customWidth="1"/>
    <col min="3332" max="3332" width="13.7109375" style="50" customWidth="1"/>
    <col min="3333" max="3333" width="7.5703125" style="50" customWidth="1"/>
    <col min="3334" max="3334" width="16.28515625" style="50" customWidth="1"/>
    <col min="3335" max="3335" width="15" style="50" customWidth="1"/>
    <col min="3336" max="3336" width="12.7109375" style="50" customWidth="1"/>
    <col min="3337" max="3583" width="9.140625" style="50"/>
    <col min="3584" max="3584" width="44.5703125" style="50" customWidth="1"/>
    <col min="3585" max="3585" width="6.28515625" style="50" customWidth="1"/>
    <col min="3586" max="3587" width="8.85546875" style="50" customWidth="1"/>
    <col min="3588" max="3588" width="13.7109375" style="50" customWidth="1"/>
    <col min="3589" max="3589" width="7.5703125" style="50" customWidth="1"/>
    <col min="3590" max="3590" width="16.28515625" style="50" customWidth="1"/>
    <col min="3591" max="3591" width="15" style="50" customWidth="1"/>
    <col min="3592" max="3592" width="12.7109375" style="50" customWidth="1"/>
    <col min="3593" max="3839" width="9.140625" style="50"/>
    <col min="3840" max="3840" width="44.5703125" style="50" customWidth="1"/>
    <col min="3841" max="3841" width="6.28515625" style="50" customWidth="1"/>
    <col min="3842" max="3843" width="8.85546875" style="50" customWidth="1"/>
    <col min="3844" max="3844" width="13.7109375" style="50" customWidth="1"/>
    <col min="3845" max="3845" width="7.5703125" style="50" customWidth="1"/>
    <col min="3846" max="3846" width="16.28515625" style="50" customWidth="1"/>
    <col min="3847" max="3847" width="15" style="50" customWidth="1"/>
    <col min="3848" max="3848" width="12.7109375" style="50" customWidth="1"/>
    <col min="3849" max="4095" width="9.140625" style="50"/>
    <col min="4096" max="4096" width="44.5703125" style="50" customWidth="1"/>
    <col min="4097" max="4097" width="6.28515625" style="50" customWidth="1"/>
    <col min="4098" max="4099" width="8.85546875" style="50" customWidth="1"/>
    <col min="4100" max="4100" width="13.7109375" style="50" customWidth="1"/>
    <col min="4101" max="4101" width="7.5703125" style="50" customWidth="1"/>
    <col min="4102" max="4102" width="16.28515625" style="50" customWidth="1"/>
    <col min="4103" max="4103" width="15" style="50" customWidth="1"/>
    <col min="4104" max="4104" width="12.7109375" style="50" customWidth="1"/>
    <col min="4105" max="4351" width="9.140625" style="50"/>
    <col min="4352" max="4352" width="44.5703125" style="50" customWidth="1"/>
    <col min="4353" max="4353" width="6.28515625" style="50" customWidth="1"/>
    <col min="4354" max="4355" width="8.85546875" style="50" customWidth="1"/>
    <col min="4356" max="4356" width="13.7109375" style="50" customWidth="1"/>
    <col min="4357" max="4357" width="7.5703125" style="50" customWidth="1"/>
    <col min="4358" max="4358" width="16.28515625" style="50" customWidth="1"/>
    <col min="4359" max="4359" width="15" style="50" customWidth="1"/>
    <col min="4360" max="4360" width="12.7109375" style="50" customWidth="1"/>
    <col min="4361" max="4607" width="9.140625" style="50"/>
    <col min="4608" max="4608" width="44.5703125" style="50" customWidth="1"/>
    <col min="4609" max="4609" width="6.28515625" style="50" customWidth="1"/>
    <col min="4610" max="4611" width="8.85546875" style="50" customWidth="1"/>
    <col min="4612" max="4612" width="13.7109375" style="50" customWidth="1"/>
    <col min="4613" max="4613" width="7.5703125" style="50" customWidth="1"/>
    <col min="4614" max="4614" width="16.28515625" style="50" customWidth="1"/>
    <col min="4615" max="4615" width="15" style="50" customWidth="1"/>
    <col min="4616" max="4616" width="12.7109375" style="50" customWidth="1"/>
    <col min="4617" max="4863" width="9.140625" style="50"/>
    <col min="4864" max="4864" width="44.5703125" style="50" customWidth="1"/>
    <col min="4865" max="4865" width="6.28515625" style="50" customWidth="1"/>
    <col min="4866" max="4867" width="8.85546875" style="50" customWidth="1"/>
    <col min="4868" max="4868" width="13.7109375" style="50" customWidth="1"/>
    <col min="4869" max="4869" width="7.5703125" style="50" customWidth="1"/>
    <col min="4870" max="4870" width="16.28515625" style="50" customWidth="1"/>
    <col min="4871" max="4871" width="15" style="50" customWidth="1"/>
    <col min="4872" max="4872" width="12.7109375" style="50" customWidth="1"/>
    <col min="4873" max="5119" width="9.140625" style="50"/>
    <col min="5120" max="5120" width="44.5703125" style="50" customWidth="1"/>
    <col min="5121" max="5121" width="6.28515625" style="50" customWidth="1"/>
    <col min="5122" max="5123" width="8.85546875" style="50" customWidth="1"/>
    <col min="5124" max="5124" width="13.7109375" style="50" customWidth="1"/>
    <col min="5125" max="5125" width="7.5703125" style="50" customWidth="1"/>
    <col min="5126" max="5126" width="16.28515625" style="50" customWidth="1"/>
    <col min="5127" max="5127" width="15" style="50" customWidth="1"/>
    <col min="5128" max="5128" width="12.7109375" style="50" customWidth="1"/>
    <col min="5129" max="5375" width="9.140625" style="50"/>
    <col min="5376" max="5376" width="44.5703125" style="50" customWidth="1"/>
    <col min="5377" max="5377" width="6.28515625" style="50" customWidth="1"/>
    <col min="5378" max="5379" width="8.85546875" style="50" customWidth="1"/>
    <col min="5380" max="5380" width="13.7109375" style="50" customWidth="1"/>
    <col min="5381" max="5381" width="7.5703125" style="50" customWidth="1"/>
    <col min="5382" max="5382" width="16.28515625" style="50" customWidth="1"/>
    <col min="5383" max="5383" width="15" style="50" customWidth="1"/>
    <col min="5384" max="5384" width="12.7109375" style="50" customWidth="1"/>
    <col min="5385" max="5631" width="9.140625" style="50"/>
    <col min="5632" max="5632" width="44.5703125" style="50" customWidth="1"/>
    <col min="5633" max="5633" width="6.28515625" style="50" customWidth="1"/>
    <col min="5634" max="5635" width="8.85546875" style="50" customWidth="1"/>
    <col min="5636" max="5636" width="13.7109375" style="50" customWidth="1"/>
    <col min="5637" max="5637" width="7.5703125" style="50" customWidth="1"/>
    <col min="5638" max="5638" width="16.28515625" style="50" customWidth="1"/>
    <col min="5639" max="5639" width="15" style="50" customWidth="1"/>
    <col min="5640" max="5640" width="12.7109375" style="50" customWidth="1"/>
    <col min="5641" max="5887" width="9.140625" style="50"/>
    <col min="5888" max="5888" width="44.5703125" style="50" customWidth="1"/>
    <col min="5889" max="5889" width="6.28515625" style="50" customWidth="1"/>
    <col min="5890" max="5891" width="8.85546875" style="50" customWidth="1"/>
    <col min="5892" max="5892" width="13.7109375" style="50" customWidth="1"/>
    <col min="5893" max="5893" width="7.5703125" style="50" customWidth="1"/>
    <col min="5894" max="5894" width="16.28515625" style="50" customWidth="1"/>
    <col min="5895" max="5895" width="15" style="50" customWidth="1"/>
    <col min="5896" max="5896" width="12.7109375" style="50" customWidth="1"/>
    <col min="5897" max="6143" width="9.140625" style="50"/>
    <col min="6144" max="6144" width="44.5703125" style="50" customWidth="1"/>
    <col min="6145" max="6145" width="6.28515625" style="50" customWidth="1"/>
    <col min="6146" max="6147" width="8.85546875" style="50" customWidth="1"/>
    <col min="6148" max="6148" width="13.7109375" style="50" customWidth="1"/>
    <col min="6149" max="6149" width="7.5703125" style="50" customWidth="1"/>
    <col min="6150" max="6150" width="16.28515625" style="50" customWidth="1"/>
    <col min="6151" max="6151" width="15" style="50" customWidth="1"/>
    <col min="6152" max="6152" width="12.7109375" style="50" customWidth="1"/>
    <col min="6153" max="6399" width="9.140625" style="50"/>
    <col min="6400" max="6400" width="44.5703125" style="50" customWidth="1"/>
    <col min="6401" max="6401" width="6.28515625" style="50" customWidth="1"/>
    <col min="6402" max="6403" width="8.85546875" style="50" customWidth="1"/>
    <col min="6404" max="6404" width="13.7109375" style="50" customWidth="1"/>
    <col min="6405" max="6405" width="7.5703125" style="50" customWidth="1"/>
    <col min="6406" max="6406" width="16.28515625" style="50" customWidth="1"/>
    <col min="6407" max="6407" width="15" style="50" customWidth="1"/>
    <col min="6408" max="6408" width="12.7109375" style="50" customWidth="1"/>
    <col min="6409" max="6655" width="9.140625" style="50"/>
    <col min="6656" max="6656" width="44.5703125" style="50" customWidth="1"/>
    <col min="6657" max="6657" width="6.28515625" style="50" customWidth="1"/>
    <col min="6658" max="6659" width="8.85546875" style="50" customWidth="1"/>
    <col min="6660" max="6660" width="13.7109375" style="50" customWidth="1"/>
    <col min="6661" max="6661" width="7.5703125" style="50" customWidth="1"/>
    <col min="6662" max="6662" width="16.28515625" style="50" customWidth="1"/>
    <col min="6663" max="6663" width="15" style="50" customWidth="1"/>
    <col min="6664" max="6664" width="12.7109375" style="50" customWidth="1"/>
    <col min="6665" max="6911" width="9.140625" style="50"/>
    <col min="6912" max="6912" width="44.5703125" style="50" customWidth="1"/>
    <col min="6913" max="6913" width="6.28515625" style="50" customWidth="1"/>
    <col min="6914" max="6915" width="8.85546875" style="50" customWidth="1"/>
    <col min="6916" max="6916" width="13.7109375" style="50" customWidth="1"/>
    <col min="6917" max="6917" width="7.5703125" style="50" customWidth="1"/>
    <col min="6918" max="6918" width="16.28515625" style="50" customWidth="1"/>
    <col min="6919" max="6919" width="15" style="50" customWidth="1"/>
    <col min="6920" max="6920" width="12.7109375" style="50" customWidth="1"/>
    <col min="6921" max="7167" width="9.140625" style="50"/>
    <col min="7168" max="7168" width="44.5703125" style="50" customWidth="1"/>
    <col min="7169" max="7169" width="6.28515625" style="50" customWidth="1"/>
    <col min="7170" max="7171" width="8.85546875" style="50" customWidth="1"/>
    <col min="7172" max="7172" width="13.7109375" style="50" customWidth="1"/>
    <col min="7173" max="7173" width="7.5703125" style="50" customWidth="1"/>
    <col min="7174" max="7174" width="16.28515625" style="50" customWidth="1"/>
    <col min="7175" max="7175" width="15" style="50" customWidth="1"/>
    <col min="7176" max="7176" width="12.7109375" style="50" customWidth="1"/>
    <col min="7177" max="7423" width="9.140625" style="50"/>
    <col min="7424" max="7424" width="44.5703125" style="50" customWidth="1"/>
    <col min="7425" max="7425" width="6.28515625" style="50" customWidth="1"/>
    <col min="7426" max="7427" width="8.85546875" style="50" customWidth="1"/>
    <col min="7428" max="7428" width="13.7109375" style="50" customWidth="1"/>
    <col min="7429" max="7429" width="7.5703125" style="50" customWidth="1"/>
    <col min="7430" max="7430" width="16.28515625" style="50" customWidth="1"/>
    <col min="7431" max="7431" width="15" style="50" customWidth="1"/>
    <col min="7432" max="7432" width="12.7109375" style="50" customWidth="1"/>
    <col min="7433" max="7679" width="9.140625" style="50"/>
    <col min="7680" max="7680" width="44.5703125" style="50" customWidth="1"/>
    <col min="7681" max="7681" width="6.28515625" style="50" customWidth="1"/>
    <col min="7682" max="7683" width="8.85546875" style="50" customWidth="1"/>
    <col min="7684" max="7684" width="13.7109375" style="50" customWidth="1"/>
    <col min="7685" max="7685" width="7.5703125" style="50" customWidth="1"/>
    <col min="7686" max="7686" width="16.28515625" style="50" customWidth="1"/>
    <col min="7687" max="7687" width="15" style="50" customWidth="1"/>
    <col min="7688" max="7688" width="12.7109375" style="50" customWidth="1"/>
    <col min="7689" max="7935" width="9.140625" style="50"/>
    <col min="7936" max="7936" width="44.5703125" style="50" customWidth="1"/>
    <col min="7937" max="7937" width="6.28515625" style="50" customWidth="1"/>
    <col min="7938" max="7939" width="8.85546875" style="50" customWidth="1"/>
    <col min="7940" max="7940" width="13.7109375" style="50" customWidth="1"/>
    <col min="7941" max="7941" width="7.5703125" style="50" customWidth="1"/>
    <col min="7942" max="7942" width="16.28515625" style="50" customWidth="1"/>
    <col min="7943" max="7943" width="15" style="50" customWidth="1"/>
    <col min="7944" max="7944" width="12.7109375" style="50" customWidth="1"/>
    <col min="7945" max="8191" width="9.140625" style="50"/>
    <col min="8192" max="8192" width="44.5703125" style="50" customWidth="1"/>
    <col min="8193" max="8193" width="6.28515625" style="50" customWidth="1"/>
    <col min="8194" max="8195" width="8.85546875" style="50" customWidth="1"/>
    <col min="8196" max="8196" width="13.7109375" style="50" customWidth="1"/>
    <col min="8197" max="8197" width="7.5703125" style="50" customWidth="1"/>
    <col min="8198" max="8198" width="16.28515625" style="50" customWidth="1"/>
    <col min="8199" max="8199" width="15" style="50" customWidth="1"/>
    <col min="8200" max="8200" width="12.7109375" style="50" customWidth="1"/>
    <col min="8201" max="8447" width="9.140625" style="50"/>
    <col min="8448" max="8448" width="44.5703125" style="50" customWidth="1"/>
    <col min="8449" max="8449" width="6.28515625" style="50" customWidth="1"/>
    <col min="8450" max="8451" width="8.85546875" style="50" customWidth="1"/>
    <col min="8452" max="8452" width="13.7109375" style="50" customWidth="1"/>
    <col min="8453" max="8453" width="7.5703125" style="50" customWidth="1"/>
    <col min="8454" max="8454" width="16.28515625" style="50" customWidth="1"/>
    <col min="8455" max="8455" width="15" style="50" customWidth="1"/>
    <col min="8456" max="8456" width="12.7109375" style="50" customWidth="1"/>
    <col min="8457" max="8703" width="9.140625" style="50"/>
    <col min="8704" max="8704" width="44.5703125" style="50" customWidth="1"/>
    <col min="8705" max="8705" width="6.28515625" style="50" customWidth="1"/>
    <col min="8706" max="8707" width="8.85546875" style="50" customWidth="1"/>
    <col min="8708" max="8708" width="13.7109375" style="50" customWidth="1"/>
    <col min="8709" max="8709" width="7.5703125" style="50" customWidth="1"/>
    <col min="8710" max="8710" width="16.28515625" style="50" customWidth="1"/>
    <col min="8711" max="8711" width="15" style="50" customWidth="1"/>
    <col min="8712" max="8712" width="12.7109375" style="50" customWidth="1"/>
    <col min="8713" max="8959" width="9.140625" style="50"/>
    <col min="8960" max="8960" width="44.5703125" style="50" customWidth="1"/>
    <col min="8961" max="8961" width="6.28515625" style="50" customWidth="1"/>
    <col min="8962" max="8963" width="8.85546875" style="50" customWidth="1"/>
    <col min="8964" max="8964" width="13.7109375" style="50" customWidth="1"/>
    <col min="8965" max="8965" width="7.5703125" style="50" customWidth="1"/>
    <col min="8966" max="8966" width="16.28515625" style="50" customWidth="1"/>
    <col min="8967" max="8967" width="15" style="50" customWidth="1"/>
    <col min="8968" max="8968" width="12.7109375" style="50" customWidth="1"/>
    <col min="8969" max="9215" width="9.140625" style="50"/>
    <col min="9216" max="9216" width="44.5703125" style="50" customWidth="1"/>
    <col min="9217" max="9217" width="6.28515625" style="50" customWidth="1"/>
    <col min="9218" max="9219" width="8.85546875" style="50" customWidth="1"/>
    <col min="9220" max="9220" width="13.7109375" style="50" customWidth="1"/>
    <col min="9221" max="9221" width="7.5703125" style="50" customWidth="1"/>
    <col min="9222" max="9222" width="16.28515625" style="50" customWidth="1"/>
    <col min="9223" max="9223" width="15" style="50" customWidth="1"/>
    <col min="9224" max="9224" width="12.7109375" style="50" customWidth="1"/>
    <col min="9225" max="9471" width="9.140625" style="50"/>
    <col min="9472" max="9472" width="44.5703125" style="50" customWidth="1"/>
    <col min="9473" max="9473" width="6.28515625" style="50" customWidth="1"/>
    <col min="9474" max="9475" width="8.85546875" style="50" customWidth="1"/>
    <col min="9476" max="9476" width="13.7109375" style="50" customWidth="1"/>
    <col min="9477" max="9477" width="7.5703125" style="50" customWidth="1"/>
    <col min="9478" max="9478" width="16.28515625" style="50" customWidth="1"/>
    <col min="9479" max="9479" width="15" style="50" customWidth="1"/>
    <col min="9480" max="9480" width="12.7109375" style="50" customWidth="1"/>
    <col min="9481" max="9727" width="9.140625" style="50"/>
    <col min="9728" max="9728" width="44.5703125" style="50" customWidth="1"/>
    <col min="9729" max="9729" width="6.28515625" style="50" customWidth="1"/>
    <col min="9730" max="9731" width="8.85546875" style="50" customWidth="1"/>
    <col min="9732" max="9732" width="13.7109375" style="50" customWidth="1"/>
    <col min="9733" max="9733" width="7.5703125" style="50" customWidth="1"/>
    <col min="9734" max="9734" width="16.28515625" style="50" customWidth="1"/>
    <col min="9735" max="9735" width="15" style="50" customWidth="1"/>
    <col min="9736" max="9736" width="12.7109375" style="50" customWidth="1"/>
    <col min="9737" max="9983" width="9.140625" style="50"/>
    <col min="9984" max="9984" width="44.5703125" style="50" customWidth="1"/>
    <col min="9985" max="9985" width="6.28515625" style="50" customWidth="1"/>
    <col min="9986" max="9987" width="8.85546875" style="50" customWidth="1"/>
    <col min="9988" max="9988" width="13.7109375" style="50" customWidth="1"/>
    <col min="9989" max="9989" width="7.5703125" style="50" customWidth="1"/>
    <col min="9990" max="9990" width="16.28515625" style="50" customWidth="1"/>
    <col min="9991" max="9991" width="15" style="50" customWidth="1"/>
    <col min="9992" max="9992" width="12.7109375" style="50" customWidth="1"/>
    <col min="9993" max="10239" width="9.140625" style="50"/>
    <col min="10240" max="10240" width="44.5703125" style="50" customWidth="1"/>
    <col min="10241" max="10241" width="6.28515625" style="50" customWidth="1"/>
    <col min="10242" max="10243" width="8.85546875" style="50" customWidth="1"/>
    <col min="10244" max="10244" width="13.7109375" style="50" customWidth="1"/>
    <col min="10245" max="10245" width="7.5703125" style="50" customWidth="1"/>
    <col min="10246" max="10246" width="16.28515625" style="50" customWidth="1"/>
    <col min="10247" max="10247" width="15" style="50" customWidth="1"/>
    <col min="10248" max="10248" width="12.7109375" style="50" customWidth="1"/>
    <col min="10249" max="10495" width="9.140625" style="50"/>
    <col min="10496" max="10496" width="44.5703125" style="50" customWidth="1"/>
    <col min="10497" max="10497" width="6.28515625" style="50" customWidth="1"/>
    <col min="10498" max="10499" width="8.85546875" style="50" customWidth="1"/>
    <col min="10500" max="10500" width="13.7109375" style="50" customWidth="1"/>
    <col min="10501" max="10501" width="7.5703125" style="50" customWidth="1"/>
    <col min="10502" max="10502" width="16.28515625" style="50" customWidth="1"/>
    <col min="10503" max="10503" width="15" style="50" customWidth="1"/>
    <col min="10504" max="10504" width="12.7109375" style="50" customWidth="1"/>
    <col min="10505" max="10751" width="9.140625" style="50"/>
    <col min="10752" max="10752" width="44.5703125" style="50" customWidth="1"/>
    <col min="10753" max="10753" width="6.28515625" style="50" customWidth="1"/>
    <col min="10754" max="10755" width="8.85546875" style="50" customWidth="1"/>
    <col min="10756" max="10756" width="13.7109375" style="50" customWidth="1"/>
    <col min="10757" max="10757" width="7.5703125" style="50" customWidth="1"/>
    <col min="10758" max="10758" width="16.28515625" style="50" customWidth="1"/>
    <col min="10759" max="10759" width="15" style="50" customWidth="1"/>
    <col min="10760" max="10760" width="12.7109375" style="50" customWidth="1"/>
    <col min="10761" max="11007" width="9.140625" style="50"/>
    <col min="11008" max="11008" width="44.5703125" style="50" customWidth="1"/>
    <col min="11009" max="11009" width="6.28515625" style="50" customWidth="1"/>
    <col min="11010" max="11011" width="8.85546875" style="50" customWidth="1"/>
    <col min="11012" max="11012" width="13.7109375" style="50" customWidth="1"/>
    <col min="11013" max="11013" width="7.5703125" style="50" customWidth="1"/>
    <col min="11014" max="11014" width="16.28515625" style="50" customWidth="1"/>
    <col min="11015" max="11015" width="15" style="50" customWidth="1"/>
    <col min="11016" max="11016" width="12.7109375" style="50" customWidth="1"/>
    <col min="11017" max="11263" width="9.140625" style="50"/>
    <col min="11264" max="11264" width="44.5703125" style="50" customWidth="1"/>
    <col min="11265" max="11265" width="6.28515625" style="50" customWidth="1"/>
    <col min="11266" max="11267" width="8.85546875" style="50" customWidth="1"/>
    <col min="11268" max="11268" width="13.7109375" style="50" customWidth="1"/>
    <col min="11269" max="11269" width="7.5703125" style="50" customWidth="1"/>
    <col min="11270" max="11270" width="16.28515625" style="50" customWidth="1"/>
    <col min="11271" max="11271" width="15" style="50" customWidth="1"/>
    <col min="11272" max="11272" width="12.7109375" style="50" customWidth="1"/>
    <col min="11273" max="11519" width="9.140625" style="50"/>
    <col min="11520" max="11520" width="44.5703125" style="50" customWidth="1"/>
    <col min="11521" max="11521" width="6.28515625" style="50" customWidth="1"/>
    <col min="11522" max="11523" width="8.85546875" style="50" customWidth="1"/>
    <col min="11524" max="11524" width="13.7109375" style="50" customWidth="1"/>
    <col min="11525" max="11525" width="7.5703125" style="50" customWidth="1"/>
    <col min="11526" max="11526" width="16.28515625" style="50" customWidth="1"/>
    <col min="11527" max="11527" width="15" style="50" customWidth="1"/>
    <col min="11528" max="11528" width="12.7109375" style="50" customWidth="1"/>
    <col min="11529" max="11775" width="9.140625" style="50"/>
    <col min="11776" max="11776" width="44.5703125" style="50" customWidth="1"/>
    <col min="11777" max="11777" width="6.28515625" style="50" customWidth="1"/>
    <col min="11778" max="11779" width="8.85546875" style="50" customWidth="1"/>
    <col min="11780" max="11780" width="13.7109375" style="50" customWidth="1"/>
    <col min="11781" max="11781" width="7.5703125" style="50" customWidth="1"/>
    <col min="11782" max="11782" width="16.28515625" style="50" customWidth="1"/>
    <col min="11783" max="11783" width="15" style="50" customWidth="1"/>
    <col min="11784" max="11784" width="12.7109375" style="50" customWidth="1"/>
    <col min="11785" max="12031" width="9.140625" style="50"/>
    <col min="12032" max="12032" width="44.5703125" style="50" customWidth="1"/>
    <col min="12033" max="12033" width="6.28515625" style="50" customWidth="1"/>
    <col min="12034" max="12035" width="8.85546875" style="50" customWidth="1"/>
    <col min="12036" max="12036" width="13.7109375" style="50" customWidth="1"/>
    <col min="12037" max="12037" width="7.5703125" style="50" customWidth="1"/>
    <col min="12038" max="12038" width="16.28515625" style="50" customWidth="1"/>
    <col min="12039" max="12039" width="15" style="50" customWidth="1"/>
    <col min="12040" max="12040" width="12.7109375" style="50" customWidth="1"/>
    <col min="12041" max="12287" width="9.140625" style="50"/>
    <col min="12288" max="12288" width="44.5703125" style="50" customWidth="1"/>
    <col min="12289" max="12289" width="6.28515625" style="50" customWidth="1"/>
    <col min="12290" max="12291" width="8.85546875" style="50" customWidth="1"/>
    <col min="12292" max="12292" width="13.7109375" style="50" customWidth="1"/>
    <col min="12293" max="12293" width="7.5703125" style="50" customWidth="1"/>
    <col min="12294" max="12294" width="16.28515625" style="50" customWidth="1"/>
    <col min="12295" max="12295" width="15" style="50" customWidth="1"/>
    <col min="12296" max="12296" width="12.7109375" style="50" customWidth="1"/>
    <col min="12297" max="12543" width="9.140625" style="50"/>
    <col min="12544" max="12544" width="44.5703125" style="50" customWidth="1"/>
    <col min="12545" max="12545" width="6.28515625" style="50" customWidth="1"/>
    <col min="12546" max="12547" width="8.85546875" style="50" customWidth="1"/>
    <col min="12548" max="12548" width="13.7109375" style="50" customWidth="1"/>
    <col min="12549" max="12549" width="7.5703125" style="50" customWidth="1"/>
    <col min="12550" max="12550" width="16.28515625" style="50" customWidth="1"/>
    <col min="12551" max="12551" width="15" style="50" customWidth="1"/>
    <col min="12552" max="12552" width="12.7109375" style="50" customWidth="1"/>
    <col min="12553" max="12799" width="9.140625" style="50"/>
    <col min="12800" max="12800" width="44.5703125" style="50" customWidth="1"/>
    <col min="12801" max="12801" width="6.28515625" style="50" customWidth="1"/>
    <col min="12802" max="12803" width="8.85546875" style="50" customWidth="1"/>
    <col min="12804" max="12804" width="13.7109375" style="50" customWidth="1"/>
    <col min="12805" max="12805" width="7.5703125" style="50" customWidth="1"/>
    <col min="12806" max="12806" width="16.28515625" style="50" customWidth="1"/>
    <col min="12807" max="12807" width="15" style="50" customWidth="1"/>
    <col min="12808" max="12808" width="12.7109375" style="50" customWidth="1"/>
    <col min="12809" max="13055" width="9.140625" style="50"/>
    <col min="13056" max="13056" width="44.5703125" style="50" customWidth="1"/>
    <col min="13057" max="13057" width="6.28515625" style="50" customWidth="1"/>
    <col min="13058" max="13059" width="8.85546875" style="50" customWidth="1"/>
    <col min="13060" max="13060" width="13.7109375" style="50" customWidth="1"/>
    <col min="13061" max="13061" width="7.5703125" style="50" customWidth="1"/>
    <col min="13062" max="13062" width="16.28515625" style="50" customWidth="1"/>
    <col min="13063" max="13063" width="15" style="50" customWidth="1"/>
    <col min="13064" max="13064" width="12.7109375" style="50" customWidth="1"/>
    <col min="13065" max="13311" width="9.140625" style="50"/>
    <col min="13312" max="13312" width="44.5703125" style="50" customWidth="1"/>
    <col min="13313" max="13313" width="6.28515625" style="50" customWidth="1"/>
    <col min="13314" max="13315" width="8.85546875" style="50" customWidth="1"/>
    <col min="13316" max="13316" width="13.7109375" style="50" customWidth="1"/>
    <col min="13317" max="13317" width="7.5703125" style="50" customWidth="1"/>
    <col min="13318" max="13318" width="16.28515625" style="50" customWidth="1"/>
    <col min="13319" max="13319" width="15" style="50" customWidth="1"/>
    <col min="13320" max="13320" width="12.7109375" style="50" customWidth="1"/>
    <col min="13321" max="13567" width="9.140625" style="50"/>
    <col min="13568" max="13568" width="44.5703125" style="50" customWidth="1"/>
    <col min="13569" max="13569" width="6.28515625" style="50" customWidth="1"/>
    <col min="13570" max="13571" width="8.85546875" style="50" customWidth="1"/>
    <col min="13572" max="13572" width="13.7109375" style="50" customWidth="1"/>
    <col min="13573" max="13573" width="7.5703125" style="50" customWidth="1"/>
    <col min="13574" max="13574" width="16.28515625" style="50" customWidth="1"/>
    <col min="13575" max="13575" width="15" style="50" customWidth="1"/>
    <col min="13576" max="13576" width="12.7109375" style="50" customWidth="1"/>
    <col min="13577" max="13823" width="9.140625" style="50"/>
    <col min="13824" max="13824" width="44.5703125" style="50" customWidth="1"/>
    <col min="13825" max="13825" width="6.28515625" style="50" customWidth="1"/>
    <col min="13826" max="13827" width="8.85546875" style="50" customWidth="1"/>
    <col min="13828" max="13828" width="13.7109375" style="50" customWidth="1"/>
    <col min="13829" max="13829" width="7.5703125" style="50" customWidth="1"/>
    <col min="13830" max="13830" width="16.28515625" style="50" customWidth="1"/>
    <col min="13831" max="13831" width="15" style="50" customWidth="1"/>
    <col min="13832" max="13832" width="12.7109375" style="50" customWidth="1"/>
    <col min="13833" max="14079" width="9.140625" style="50"/>
    <col min="14080" max="14080" width="44.5703125" style="50" customWidth="1"/>
    <col min="14081" max="14081" width="6.28515625" style="50" customWidth="1"/>
    <col min="14082" max="14083" width="8.85546875" style="50" customWidth="1"/>
    <col min="14084" max="14084" width="13.7109375" style="50" customWidth="1"/>
    <col min="14085" max="14085" width="7.5703125" style="50" customWidth="1"/>
    <col min="14086" max="14086" width="16.28515625" style="50" customWidth="1"/>
    <col min="14087" max="14087" width="15" style="50" customWidth="1"/>
    <col min="14088" max="14088" width="12.7109375" style="50" customWidth="1"/>
    <col min="14089" max="14335" width="9.140625" style="50"/>
    <col min="14336" max="14336" width="44.5703125" style="50" customWidth="1"/>
    <col min="14337" max="14337" width="6.28515625" style="50" customWidth="1"/>
    <col min="14338" max="14339" width="8.85546875" style="50" customWidth="1"/>
    <col min="14340" max="14340" width="13.7109375" style="50" customWidth="1"/>
    <col min="14341" max="14341" width="7.5703125" style="50" customWidth="1"/>
    <col min="14342" max="14342" width="16.28515625" style="50" customWidth="1"/>
    <col min="14343" max="14343" width="15" style="50" customWidth="1"/>
    <col min="14344" max="14344" width="12.7109375" style="50" customWidth="1"/>
    <col min="14345" max="14591" width="9.140625" style="50"/>
    <col min="14592" max="14592" width="44.5703125" style="50" customWidth="1"/>
    <col min="14593" max="14593" width="6.28515625" style="50" customWidth="1"/>
    <col min="14594" max="14595" width="8.85546875" style="50" customWidth="1"/>
    <col min="14596" max="14596" width="13.7109375" style="50" customWidth="1"/>
    <col min="14597" max="14597" width="7.5703125" style="50" customWidth="1"/>
    <col min="14598" max="14598" width="16.28515625" style="50" customWidth="1"/>
    <col min="14599" max="14599" width="15" style="50" customWidth="1"/>
    <col min="14600" max="14600" width="12.7109375" style="50" customWidth="1"/>
    <col min="14601" max="14847" width="9.140625" style="50"/>
    <col min="14848" max="14848" width="44.5703125" style="50" customWidth="1"/>
    <col min="14849" max="14849" width="6.28515625" style="50" customWidth="1"/>
    <col min="14850" max="14851" width="8.85546875" style="50" customWidth="1"/>
    <col min="14852" max="14852" width="13.7109375" style="50" customWidth="1"/>
    <col min="14853" max="14853" width="7.5703125" style="50" customWidth="1"/>
    <col min="14854" max="14854" width="16.28515625" style="50" customWidth="1"/>
    <col min="14855" max="14855" width="15" style="50" customWidth="1"/>
    <col min="14856" max="14856" width="12.7109375" style="50" customWidth="1"/>
    <col min="14857" max="15103" width="9.140625" style="50"/>
    <col min="15104" max="15104" width="44.5703125" style="50" customWidth="1"/>
    <col min="15105" max="15105" width="6.28515625" style="50" customWidth="1"/>
    <col min="15106" max="15107" width="8.85546875" style="50" customWidth="1"/>
    <col min="15108" max="15108" width="13.7109375" style="50" customWidth="1"/>
    <col min="15109" max="15109" width="7.5703125" style="50" customWidth="1"/>
    <col min="15110" max="15110" width="16.28515625" style="50" customWidth="1"/>
    <col min="15111" max="15111" width="15" style="50" customWidth="1"/>
    <col min="15112" max="15112" width="12.7109375" style="50" customWidth="1"/>
    <col min="15113" max="15359" width="9.140625" style="50"/>
    <col min="15360" max="15360" width="44.5703125" style="50" customWidth="1"/>
    <col min="15361" max="15361" width="6.28515625" style="50" customWidth="1"/>
    <col min="15362" max="15363" width="8.85546875" style="50" customWidth="1"/>
    <col min="15364" max="15364" width="13.7109375" style="50" customWidth="1"/>
    <col min="15365" max="15365" width="7.5703125" style="50" customWidth="1"/>
    <col min="15366" max="15366" width="16.28515625" style="50" customWidth="1"/>
    <col min="15367" max="15367" width="15" style="50" customWidth="1"/>
    <col min="15368" max="15368" width="12.7109375" style="50" customWidth="1"/>
    <col min="15369" max="15615" width="9.140625" style="50"/>
    <col min="15616" max="15616" width="44.5703125" style="50" customWidth="1"/>
    <col min="15617" max="15617" width="6.28515625" style="50" customWidth="1"/>
    <col min="15618" max="15619" width="8.85546875" style="50" customWidth="1"/>
    <col min="15620" max="15620" width="13.7109375" style="50" customWidth="1"/>
    <col min="15621" max="15621" width="7.5703125" style="50" customWidth="1"/>
    <col min="15622" max="15622" width="16.28515625" style="50" customWidth="1"/>
    <col min="15623" max="15623" width="15" style="50" customWidth="1"/>
    <col min="15624" max="15624" width="12.7109375" style="50" customWidth="1"/>
    <col min="15625" max="15871" width="9.140625" style="50"/>
    <col min="15872" max="15872" width="44.5703125" style="50" customWidth="1"/>
    <col min="15873" max="15873" width="6.28515625" style="50" customWidth="1"/>
    <col min="15874" max="15875" width="8.85546875" style="50" customWidth="1"/>
    <col min="15876" max="15876" width="13.7109375" style="50" customWidth="1"/>
    <col min="15877" max="15877" width="7.5703125" style="50" customWidth="1"/>
    <col min="15878" max="15878" width="16.28515625" style="50" customWidth="1"/>
    <col min="15879" max="15879" width="15" style="50" customWidth="1"/>
    <col min="15880" max="15880" width="12.7109375" style="50" customWidth="1"/>
    <col min="15881" max="16127" width="9.140625" style="50"/>
    <col min="16128" max="16128" width="44.5703125" style="50" customWidth="1"/>
    <col min="16129" max="16129" width="6.28515625" style="50" customWidth="1"/>
    <col min="16130" max="16131" width="8.85546875" style="50" customWidth="1"/>
    <col min="16132" max="16132" width="13.7109375" style="50" customWidth="1"/>
    <col min="16133" max="16133" width="7.5703125" style="50" customWidth="1"/>
    <col min="16134" max="16134" width="16.28515625" style="50" customWidth="1"/>
    <col min="16135" max="16135" width="15" style="50" customWidth="1"/>
    <col min="16136" max="16136" width="12.7109375" style="50" customWidth="1"/>
    <col min="16137" max="16384" width="9.140625" style="50"/>
  </cols>
  <sheetData>
    <row r="1" spans="1:7" ht="15.75">
      <c r="C1" s="235" t="s">
        <v>571</v>
      </c>
      <c r="D1" s="235"/>
      <c r="E1" s="235"/>
      <c r="F1" s="235"/>
      <c r="G1" s="235"/>
    </row>
    <row r="2" spans="1:7" ht="15.75">
      <c r="C2" s="235" t="s">
        <v>407</v>
      </c>
      <c r="D2" s="235"/>
      <c r="E2" s="235"/>
      <c r="F2" s="235"/>
      <c r="G2" s="235"/>
    </row>
    <row r="3" spans="1:7" ht="15.75">
      <c r="C3" s="235" t="s">
        <v>80</v>
      </c>
      <c r="D3" s="235"/>
      <c r="E3" s="235"/>
      <c r="F3" s="235"/>
      <c r="G3" s="235"/>
    </row>
    <row r="4" spans="1:7" ht="15.75">
      <c r="C4" s="91"/>
      <c r="D4" s="91"/>
      <c r="E4" s="236" t="s">
        <v>750</v>
      </c>
      <c r="F4" s="239"/>
      <c r="G4" s="239"/>
    </row>
    <row r="7" spans="1:7" ht="15.75">
      <c r="C7" s="235" t="s">
        <v>388</v>
      </c>
      <c r="D7" s="235"/>
      <c r="E7" s="235"/>
      <c r="F7" s="235"/>
      <c r="G7" s="235"/>
    </row>
    <row r="8" spans="1:7" ht="15.75">
      <c r="C8" s="235" t="s">
        <v>407</v>
      </c>
      <c r="D8" s="235"/>
      <c r="E8" s="235"/>
      <c r="F8" s="235"/>
      <c r="G8" s="235"/>
    </row>
    <row r="9" spans="1:7" ht="15.75">
      <c r="C9" s="235" t="s">
        <v>80</v>
      </c>
      <c r="D9" s="235"/>
      <c r="E9" s="235"/>
      <c r="F9" s="235"/>
      <c r="G9" s="235"/>
    </row>
    <row r="10" spans="1:7" ht="15.75">
      <c r="C10" s="91"/>
      <c r="D10" s="91"/>
      <c r="E10" s="236" t="s">
        <v>408</v>
      </c>
      <c r="F10" s="239"/>
      <c r="G10" s="239"/>
    </row>
    <row r="12" spans="1:7" s="55" customFormat="1" ht="11.25" customHeight="1">
      <c r="A12" s="53"/>
      <c r="B12" s="54"/>
      <c r="C12" s="51"/>
      <c r="D12" s="51"/>
      <c r="E12" s="56"/>
      <c r="F12" s="57"/>
      <c r="G12" s="57"/>
    </row>
    <row r="13" spans="1:7" s="55" customFormat="1" ht="15.75">
      <c r="A13" s="241" t="s">
        <v>389</v>
      </c>
      <c r="B13" s="241"/>
      <c r="C13" s="241"/>
      <c r="D13" s="241"/>
      <c r="E13" s="241"/>
      <c r="F13" s="241"/>
      <c r="G13" s="241"/>
    </row>
    <row r="14" spans="1:7" s="55" customFormat="1" ht="16.5" customHeight="1">
      <c r="A14" s="240" t="s">
        <v>390</v>
      </c>
      <c r="B14" s="240"/>
      <c r="C14" s="240"/>
      <c r="D14" s="240"/>
      <c r="E14" s="240"/>
      <c r="F14" s="240"/>
      <c r="G14" s="240"/>
    </row>
    <row r="15" spans="1:7" s="55" customFormat="1" ht="9" customHeight="1">
      <c r="A15" s="58"/>
      <c r="B15" s="89"/>
      <c r="C15" s="89"/>
      <c r="D15" s="89"/>
      <c r="E15" s="89"/>
      <c r="F15" s="89"/>
      <c r="G15" s="89"/>
    </row>
    <row r="16" spans="1:7" s="55" customFormat="1" ht="15.75" customHeight="1">
      <c r="A16" s="53"/>
      <c r="B16" s="54"/>
      <c r="C16" s="57"/>
      <c r="D16" s="57"/>
      <c r="E16" s="57"/>
      <c r="F16" s="57"/>
      <c r="G16" s="59" t="s">
        <v>83</v>
      </c>
    </row>
    <row r="17" spans="1:7" s="61" customFormat="1" ht="45">
      <c r="A17" s="101" t="s">
        <v>84</v>
      </c>
      <c r="B17" s="102" t="s">
        <v>391</v>
      </c>
      <c r="C17" s="101" t="s">
        <v>85</v>
      </c>
      <c r="D17" s="101" t="s">
        <v>86</v>
      </c>
      <c r="E17" s="101" t="s">
        <v>87</v>
      </c>
      <c r="F17" s="101" t="s">
        <v>88</v>
      </c>
      <c r="G17" s="60" t="s">
        <v>30</v>
      </c>
    </row>
    <row r="18" spans="1:7" s="61" customFormat="1">
      <c r="A18" s="101">
        <v>1</v>
      </c>
      <c r="B18" s="62">
        <v>2</v>
      </c>
      <c r="C18" s="101">
        <v>3</v>
      </c>
      <c r="D18" s="101">
        <v>4</v>
      </c>
      <c r="E18" s="101">
        <v>5</v>
      </c>
      <c r="F18" s="101">
        <v>6</v>
      </c>
      <c r="G18" s="101">
        <v>7</v>
      </c>
    </row>
    <row r="19" spans="1:7" ht="36.200000000000003" customHeight="1">
      <c r="A19" s="63" t="s">
        <v>392</v>
      </c>
      <c r="B19" s="62" t="s">
        <v>2</v>
      </c>
      <c r="C19" s="64" t="s">
        <v>90</v>
      </c>
      <c r="D19" s="64" t="s">
        <v>91</v>
      </c>
      <c r="E19" s="64" t="s">
        <v>92</v>
      </c>
      <c r="F19" s="64" t="s">
        <v>20</v>
      </c>
      <c r="G19" s="65">
        <f>G20+G152+G159+G196+G242+G261+G268+G281+G289+G299+G42+G48</f>
        <v>115314.15</v>
      </c>
    </row>
    <row r="20" spans="1:7" ht="19.5" customHeight="1">
      <c r="A20" s="63" t="s">
        <v>89</v>
      </c>
      <c r="B20" s="62" t="s">
        <v>2</v>
      </c>
      <c r="C20" s="64" t="s">
        <v>90</v>
      </c>
      <c r="D20" s="64" t="s">
        <v>91</v>
      </c>
      <c r="E20" s="64" t="s">
        <v>92</v>
      </c>
      <c r="F20" s="64" t="s">
        <v>20</v>
      </c>
      <c r="G20" s="65">
        <f>G21+G27+G36+G54+G60</f>
        <v>52737.860000000008</v>
      </c>
    </row>
    <row r="21" spans="1:7" ht="31.5" customHeight="1">
      <c r="A21" s="66" t="s">
        <v>93</v>
      </c>
      <c r="B21" s="62" t="s">
        <v>2</v>
      </c>
      <c r="C21" s="64" t="s">
        <v>90</v>
      </c>
      <c r="D21" s="64" t="s">
        <v>94</v>
      </c>
      <c r="E21" s="64" t="s">
        <v>92</v>
      </c>
      <c r="F21" s="64" t="s">
        <v>20</v>
      </c>
      <c r="G21" s="67">
        <f>G22</f>
        <v>1741.61</v>
      </c>
    </row>
    <row r="22" spans="1:7" ht="31.5" customHeight="1">
      <c r="A22" s="66" t="s">
        <v>95</v>
      </c>
      <c r="B22" s="62" t="s">
        <v>2</v>
      </c>
      <c r="C22" s="64" t="s">
        <v>90</v>
      </c>
      <c r="D22" s="64" t="s">
        <v>94</v>
      </c>
      <c r="E22" s="64" t="s">
        <v>96</v>
      </c>
      <c r="F22" s="64" t="s">
        <v>20</v>
      </c>
      <c r="G22" s="68">
        <f>G23</f>
        <v>1741.61</v>
      </c>
    </row>
    <row r="23" spans="1:7" ht="53.25" customHeight="1">
      <c r="A23" s="66" t="s">
        <v>97</v>
      </c>
      <c r="B23" s="62" t="s">
        <v>2</v>
      </c>
      <c r="C23" s="64" t="s">
        <v>90</v>
      </c>
      <c r="D23" s="64" t="s">
        <v>94</v>
      </c>
      <c r="E23" s="64" t="s">
        <v>98</v>
      </c>
      <c r="F23" s="64" t="s">
        <v>20</v>
      </c>
      <c r="G23" s="68">
        <f>G24</f>
        <v>1741.61</v>
      </c>
    </row>
    <row r="24" spans="1:7">
      <c r="A24" s="69" t="s">
        <v>99</v>
      </c>
      <c r="B24" s="62" t="s">
        <v>2</v>
      </c>
      <c r="C24" s="64" t="s">
        <v>90</v>
      </c>
      <c r="D24" s="64" t="s">
        <v>94</v>
      </c>
      <c r="E24" s="64" t="s">
        <v>100</v>
      </c>
      <c r="F24" s="64" t="s">
        <v>20</v>
      </c>
      <c r="G24" s="67">
        <f>G25</f>
        <v>1741.61</v>
      </c>
    </row>
    <row r="25" spans="1:7" ht="60">
      <c r="A25" s="63" t="s">
        <v>101</v>
      </c>
      <c r="B25" s="62" t="s">
        <v>2</v>
      </c>
      <c r="C25" s="64" t="s">
        <v>90</v>
      </c>
      <c r="D25" s="64" t="s">
        <v>94</v>
      </c>
      <c r="E25" s="64" t="s">
        <v>100</v>
      </c>
      <c r="F25" s="64" t="s">
        <v>14</v>
      </c>
      <c r="G25" s="67">
        <f>G26</f>
        <v>1741.61</v>
      </c>
    </row>
    <row r="26" spans="1:7" ht="30">
      <c r="A26" s="63" t="s">
        <v>102</v>
      </c>
      <c r="B26" s="62" t="s">
        <v>2</v>
      </c>
      <c r="C26" s="64" t="s">
        <v>90</v>
      </c>
      <c r="D26" s="64" t="s">
        <v>94</v>
      </c>
      <c r="E26" s="64" t="s">
        <v>100</v>
      </c>
      <c r="F26" s="64" t="s">
        <v>103</v>
      </c>
      <c r="G26" s="67">
        <v>1741.61</v>
      </c>
    </row>
    <row r="27" spans="1:7" ht="68.25" customHeight="1">
      <c r="A27" s="63" t="s">
        <v>104</v>
      </c>
      <c r="B27" s="62" t="s">
        <v>2</v>
      </c>
      <c r="C27" s="64" t="s">
        <v>90</v>
      </c>
      <c r="D27" s="64" t="s">
        <v>105</v>
      </c>
      <c r="E27" s="64" t="s">
        <v>92</v>
      </c>
      <c r="F27" s="64" t="s">
        <v>20</v>
      </c>
      <c r="G27" s="70">
        <f>G28</f>
        <v>2799.44</v>
      </c>
    </row>
    <row r="28" spans="1:7" ht="40.5" customHeight="1">
      <c r="A28" s="66" t="s">
        <v>95</v>
      </c>
      <c r="B28" s="62" t="s">
        <v>2</v>
      </c>
      <c r="C28" s="64" t="s">
        <v>90</v>
      </c>
      <c r="D28" s="64" t="s">
        <v>105</v>
      </c>
      <c r="E28" s="64" t="s">
        <v>96</v>
      </c>
      <c r="F28" s="64" t="s">
        <v>20</v>
      </c>
      <c r="G28" s="68">
        <f>G29</f>
        <v>2799.44</v>
      </c>
    </row>
    <row r="29" spans="1:7" ht="50.25" customHeight="1">
      <c r="A29" s="66" t="s">
        <v>97</v>
      </c>
      <c r="B29" s="62" t="s">
        <v>2</v>
      </c>
      <c r="C29" s="64" t="s">
        <v>90</v>
      </c>
      <c r="D29" s="64" t="s">
        <v>105</v>
      </c>
      <c r="E29" s="64" t="s">
        <v>98</v>
      </c>
      <c r="F29" s="64" t="s">
        <v>20</v>
      </c>
      <c r="G29" s="68">
        <f>G30+G33</f>
        <v>2799.44</v>
      </c>
    </row>
    <row r="30" spans="1:7" ht="39.75" customHeight="1">
      <c r="A30" s="71" t="s">
        <v>106</v>
      </c>
      <c r="B30" s="62" t="s">
        <v>2</v>
      </c>
      <c r="C30" s="64" t="s">
        <v>90</v>
      </c>
      <c r="D30" s="64" t="s">
        <v>105</v>
      </c>
      <c r="E30" s="64" t="s">
        <v>107</v>
      </c>
      <c r="F30" s="72" t="s">
        <v>20</v>
      </c>
      <c r="G30" s="70">
        <f>G31</f>
        <v>1586.04</v>
      </c>
    </row>
    <row r="31" spans="1:7" ht="67.5" customHeight="1">
      <c r="A31" s="63" t="s">
        <v>101</v>
      </c>
      <c r="B31" s="62" t="s">
        <v>2</v>
      </c>
      <c r="C31" s="64" t="s">
        <v>90</v>
      </c>
      <c r="D31" s="64" t="s">
        <v>105</v>
      </c>
      <c r="E31" s="64" t="s">
        <v>107</v>
      </c>
      <c r="F31" s="72" t="s">
        <v>14</v>
      </c>
      <c r="G31" s="70">
        <f>G32</f>
        <v>1586.04</v>
      </c>
    </row>
    <row r="32" spans="1:7" ht="33.75" customHeight="1">
      <c r="A32" s="63" t="s">
        <v>108</v>
      </c>
      <c r="B32" s="62" t="s">
        <v>2</v>
      </c>
      <c r="C32" s="64" t="s">
        <v>90</v>
      </c>
      <c r="D32" s="64" t="s">
        <v>105</v>
      </c>
      <c r="E32" s="64" t="s">
        <v>107</v>
      </c>
      <c r="F32" s="72" t="s">
        <v>103</v>
      </c>
      <c r="G32" s="70">
        <v>1586.04</v>
      </c>
    </row>
    <row r="33" spans="1:7" ht="56.25" customHeight="1">
      <c r="A33" s="71" t="s">
        <v>109</v>
      </c>
      <c r="B33" s="62" t="s">
        <v>2</v>
      </c>
      <c r="C33" s="64" t="s">
        <v>90</v>
      </c>
      <c r="D33" s="64" t="s">
        <v>105</v>
      </c>
      <c r="E33" s="64" t="s">
        <v>110</v>
      </c>
      <c r="F33" s="72" t="s">
        <v>20</v>
      </c>
      <c r="G33" s="70">
        <f>G34</f>
        <v>1213.4000000000001</v>
      </c>
    </row>
    <row r="34" spans="1:7" ht="67.5" customHeight="1">
      <c r="A34" s="63" t="s">
        <v>101</v>
      </c>
      <c r="B34" s="62" t="s">
        <v>2</v>
      </c>
      <c r="C34" s="64" t="s">
        <v>90</v>
      </c>
      <c r="D34" s="64" t="s">
        <v>105</v>
      </c>
      <c r="E34" s="64" t="s">
        <v>110</v>
      </c>
      <c r="F34" s="72" t="s">
        <v>14</v>
      </c>
      <c r="G34" s="70">
        <f>G35</f>
        <v>1213.4000000000001</v>
      </c>
    </row>
    <row r="35" spans="1:7" ht="30">
      <c r="A35" s="63" t="s">
        <v>108</v>
      </c>
      <c r="B35" s="62" t="s">
        <v>2</v>
      </c>
      <c r="C35" s="64" t="s">
        <v>90</v>
      </c>
      <c r="D35" s="64" t="s">
        <v>105</v>
      </c>
      <c r="E35" s="64" t="s">
        <v>110</v>
      </c>
      <c r="F35" s="72" t="s">
        <v>103</v>
      </c>
      <c r="G35" s="70">
        <v>1213.4000000000001</v>
      </c>
    </row>
    <row r="36" spans="1:7" ht="78.75" customHeight="1" outlineLevel="1">
      <c r="A36" s="63" t="s">
        <v>111</v>
      </c>
      <c r="B36" s="62" t="s">
        <v>2</v>
      </c>
      <c r="C36" s="64" t="s">
        <v>90</v>
      </c>
      <c r="D36" s="64" t="s">
        <v>112</v>
      </c>
      <c r="E36" s="64" t="s">
        <v>92</v>
      </c>
      <c r="F36" s="64" t="s">
        <v>20</v>
      </c>
      <c r="G36" s="70">
        <f>G37</f>
        <v>10820.74</v>
      </c>
    </row>
    <row r="37" spans="1:7" ht="35.25" customHeight="1" outlineLevel="2">
      <c r="A37" s="66" t="s">
        <v>95</v>
      </c>
      <c r="B37" s="62" t="s">
        <v>2</v>
      </c>
      <c r="C37" s="64" t="s">
        <v>90</v>
      </c>
      <c r="D37" s="64" t="s">
        <v>112</v>
      </c>
      <c r="E37" s="64" t="s">
        <v>96</v>
      </c>
      <c r="F37" s="64" t="s">
        <v>20</v>
      </c>
      <c r="G37" s="68">
        <f>G38</f>
        <v>10820.74</v>
      </c>
    </row>
    <row r="38" spans="1:7" ht="51.75" customHeight="1" outlineLevel="2">
      <c r="A38" s="66" t="s">
        <v>97</v>
      </c>
      <c r="B38" s="62" t="s">
        <v>2</v>
      </c>
      <c r="C38" s="64" t="s">
        <v>90</v>
      </c>
      <c r="D38" s="64" t="s">
        <v>112</v>
      </c>
      <c r="E38" s="64" t="s">
        <v>98</v>
      </c>
      <c r="F38" s="64" t="s">
        <v>20</v>
      </c>
      <c r="G38" s="68">
        <f>G39</f>
        <v>10820.74</v>
      </c>
    </row>
    <row r="39" spans="1:7" ht="54" customHeight="1" outlineLevel="3">
      <c r="A39" s="71" t="s">
        <v>109</v>
      </c>
      <c r="B39" s="62" t="s">
        <v>2</v>
      </c>
      <c r="C39" s="64" t="s">
        <v>90</v>
      </c>
      <c r="D39" s="64" t="s">
        <v>112</v>
      </c>
      <c r="E39" s="64" t="s">
        <v>110</v>
      </c>
      <c r="F39" s="72" t="s">
        <v>20</v>
      </c>
      <c r="G39" s="70">
        <f>G40</f>
        <v>10820.74</v>
      </c>
    </row>
    <row r="40" spans="1:7" ht="64.5" customHeight="1" outlineLevel="3">
      <c r="A40" s="63" t="s">
        <v>101</v>
      </c>
      <c r="B40" s="62" t="s">
        <v>2</v>
      </c>
      <c r="C40" s="64" t="s">
        <v>90</v>
      </c>
      <c r="D40" s="64" t="s">
        <v>112</v>
      </c>
      <c r="E40" s="64" t="s">
        <v>110</v>
      </c>
      <c r="F40" s="72" t="s">
        <v>14</v>
      </c>
      <c r="G40" s="70">
        <f>G41</f>
        <v>10820.74</v>
      </c>
    </row>
    <row r="41" spans="1:7" ht="30" outlineLevel="3">
      <c r="A41" s="63" t="s">
        <v>108</v>
      </c>
      <c r="B41" s="62" t="s">
        <v>2</v>
      </c>
      <c r="C41" s="64" t="s">
        <v>90</v>
      </c>
      <c r="D41" s="64" t="s">
        <v>112</v>
      </c>
      <c r="E41" s="64" t="s">
        <v>110</v>
      </c>
      <c r="F41" s="72" t="s">
        <v>103</v>
      </c>
      <c r="G41" s="70">
        <v>10820.74</v>
      </c>
    </row>
    <row r="42" spans="1:7" outlineLevel="3">
      <c r="A42" s="75" t="s">
        <v>492</v>
      </c>
      <c r="B42" s="62" t="s">
        <v>2</v>
      </c>
      <c r="C42" s="64" t="s">
        <v>90</v>
      </c>
      <c r="D42" s="64" t="s">
        <v>193</v>
      </c>
      <c r="E42" s="64" t="s">
        <v>92</v>
      </c>
      <c r="F42" s="72" t="s">
        <v>20</v>
      </c>
      <c r="G42" s="70">
        <f>G43</f>
        <v>12.15</v>
      </c>
    </row>
    <row r="43" spans="1:7" ht="30" outlineLevel="3">
      <c r="A43" s="81" t="s">
        <v>115</v>
      </c>
      <c r="B43" s="62" t="s">
        <v>2</v>
      </c>
      <c r="C43" s="64" t="s">
        <v>90</v>
      </c>
      <c r="D43" s="64" t="s">
        <v>193</v>
      </c>
      <c r="E43" s="64" t="s">
        <v>96</v>
      </c>
      <c r="F43" s="72" t="s">
        <v>20</v>
      </c>
      <c r="G43" s="70">
        <f>G44</f>
        <v>12.15</v>
      </c>
    </row>
    <row r="44" spans="1:7" ht="45" outlineLevel="3">
      <c r="A44" s="81" t="s">
        <v>97</v>
      </c>
      <c r="B44" s="62" t="s">
        <v>2</v>
      </c>
      <c r="C44" s="64" t="s">
        <v>90</v>
      </c>
      <c r="D44" s="64" t="s">
        <v>193</v>
      </c>
      <c r="E44" s="64" t="s">
        <v>98</v>
      </c>
      <c r="F44" s="72" t="s">
        <v>20</v>
      </c>
      <c r="G44" s="70">
        <f>G45</f>
        <v>12.15</v>
      </c>
    </row>
    <row r="45" spans="1:7" ht="75" outlineLevel="3">
      <c r="A45" s="75" t="s">
        <v>493</v>
      </c>
      <c r="B45" s="62" t="s">
        <v>2</v>
      </c>
      <c r="C45" s="64" t="s">
        <v>90</v>
      </c>
      <c r="D45" s="64" t="s">
        <v>193</v>
      </c>
      <c r="E45" s="64" t="s">
        <v>491</v>
      </c>
      <c r="F45" s="72" t="s">
        <v>20</v>
      </c>
      <c r="G45" s="70">
        <f>G46</f>
        <v>12.15</v>
      </c>
    </row>
    <row r="46" spans="1:7" ht="45" outlineLevel="3">
      <c r="A46" s="75" t="s">
        <v>116</v>
      </c>
      <c r="B46" s="62" t="s">
        <v>2</v>
      </c>
      <c r="C46" s="64" t="s">
        <v>90</v>
      </c>
      <c r="D46" s="64" t="s">
        <v>193</v>
      </c>
      <c r="E46" s="64" t="s">
        <v>491</v>
      </c>
      <c r="F46" s="72" t="s">
        <v>117</v>
      </c>
      <c r="G46" s="70">
        <f>G47</f>
        <v>12.15</v>
      </c>
    </row>
    <row r="47" spans="1:7" ht="45" outlineLevel="3">
      <c r="A47" s="75" t="s">
        <v>118</v>
      </c>
      <c r="B47" s="62" t="s">
        <v>2</v>
      </c>
      <c r="C47" s="64" t="s">
        <v>90</v>
      </c>
      <c r="D47" s="64" t="s">
        <v>193</v>
      </c>
      <c r="E47" s="64" t="s">
        <v>491</v>
      </c>
      <c r="F47" s="72" t="s">
        <v>119</v>
      </c>
      <c r="G47" s="70">
        <v>12.15</v>
      </c>
    </row>
    <row r="48" spans="1:7" ht="30" outlineLevel="3">
      <c r="A48" s="75" t="s">
        <v>488</v>
      </c>
      <c r="B48" s="62" t="s">
        <v>2</v>
      </c>
      <c r="C48" s="64" t="s">
        <v>90</v>
      </c>
      <c r="D48" s="64" t="s">
        <v>244</v>
      </c>
      <c r="E48" s="64" t="s">
        <v>92</v>
      </c>
      <c r="F48" s="72" t="s">
        <v>20</v>
      </c>
      <c r="G48" s="70">
        <f>G49</f>
        <v>297.5</v>
      </c>
    </row>
    <row r="49" spans="1:7" ht="30" outlineLevel="3">
      <c r="A49" s="81" t="s">
        <v>115</v>
      </c>
      <c r="B49" s="62" t="s">
        <v>2</v>
      </c>
      <c r="C49" s="64" t="s">
        <v>90</v>
      </c>
      <c r="D49" s="64" t="s">
        <v>244</v>
      </c>
      <c r="E49" s="64" t="s">
        <v>96</v>
      </c>
      <c r="F49" s="72" t="s">
        <v>20</v>
      </c>
      <c r="G49" s="70">
        <f>G50</f>
        <v>297.5</v>
      </c>
    </row>
    <row r="50" spans="1:7" ht="45" outlineLevel="3">
      <c r="A50" s="81" t="s">
        <v>97</v>
      </c>
      <c r="B50" s="62" t="s">
        <v>2</v>
      </c>
      <c r="C50" s="64" t="s">
        <v>90</v>
      </c>
      <c r="D50" s="64" t="s">
        <v>244</v>
      </c>
      <c r="E50" s="64" t="s">
        <v>98</v>
      </c>
      <c r="F50" s="72" t="s">
        <v>20</v>
      </c>
      <c r="G50" s="70">
        <f>G51</f>
        <v>297.5</v>
      </c>
    </row>
    <row r="51" spans="1:7" outlineLevel="3">
      <c r="A51" s="75" t="s">
        <v>489</v>
      </c>
      <c r="B51" s="62" t="s">
        <v>2</v>
      </c>
      <c r="C51" s="64" t="s">
        <v>90</v>
      </c>
      <c r="D51" s="64" t="s">
        <v>244</v>
      </c>
      <c r="E51" s="64" t="s">
        <v>486</v>
      </c>
      <c r="F51" s="72" t="s">
        <v>20</v>
      </c>
      <c r="G51" s="70">
        <f>G52</f>
        <v>297.5</v>
      </c>
    </row>
    <row r="52" spans="1:7" outlineLevel="3">
      <c r="A52" s="75" t="s">
        <v>120</v>
      </c>
      <c r="B52" s="62" t="s">
        <v>2</v>
      </c>
      <c r="C52" s="64" t="s">
        <v>90</v>
      </c>
      <c r="D52" s="64" t="s">
        <v>244</v>
      </c>
      <c r="E52" s="64" t="s">
        <v>486</v>
      </c>
      <c r="F52" s="72" t="s">
        <v>121</v>
      </c>
      <c r="G52" s="70">
        <f>G53</f>
        <v>297.5</v>
      </c>
    </row>
    <row r="53" spans="1:7" outlineLevel="3">
      <c r="A53" s="75" t="s">
        <v>490</v>
      </c>
      <c r="B53" s="62" t="s">
        <v>2</v>
      </c>
      <c r="C53" s="64" t="s">
        <v>90</v>
      </c>
      <c r="D53" s="64" t="s">
        <v>244</v>
      </c>
      <c r="E53" s="64" t="s">
        <v>486</v>
      </c>
      <c r="F53" s="72" t="s">
        <v>487</v>
      </c>
      <c r="G53" s="70">
        <v>297.5</v>
      </c>
    </row>
    <row r="54" spans="1:7" outlineLevel="5">
      <c r="A54" s="63" t="s">
        <v>124</v>
      </c>
      <c r="B54" s="62" t="s">
        <v>2</v>
      </c>
      <c r="C54" s="64" t="s">
        <v>90</v>
      </c>
      <c r="D54" s="64" t="s">
        <v>125</v>
      </c>
      <c r="E54" s="64" t="s">
        <v>92</v>
      </c>
      <c r="F54" s="64" t="s">
        <v>20</v>
      </c>
      <c r="G54" s="70">
        <f>G55</f>
        <v>100</v>
      </c>
    </row>
    <row r="55" spans="1:7" ht="41.25" customHeight="1" outlineLevel="5">
      <c r="A55" s="66" t="s">
        <v>115</v>
      </c>
      <c r="B55" s="62" t="s">
        <v>2</v>
      </c>
      <c r="C55" s="64" t="s">
        <v>90</v>
      </c>
      <c r="D55" s="64" t="s">
        <v>125</v>
      </c>
      <c r="E55" s="64" t="s">
        <v>96</v>
      </c>
      <c r="F55" s="73" t="s">
        <v>20</v>
      </c>
      <c r="G55" s="74">
        <f>G56</f>
        <v>100</v>
      </c>
    </row>
    <row r="56" spans="1:7" ht="53.25" customHeight="1" outlineLevel="5">
      <c r="A56" s="66" t="s">
        <v>97</v>
      </c>
      <c r="B56" s="62" t="s">
        <v>2</v>
      </c>
      <c r="C56" s="64" t="s">
        <v>90</v>
      </c>
      <c r="D56" s="64" t="s">
        <v>125</v>
      </c>
      <c r="E56" s="64" t="s">
        <v>98</v>
      </c>
      <c r="F56" s="64" t="s">
        <v>20</v>
      </c>
      <c r="G56" s="74">
        <f>G57</f>
        <v>100</v>
      </c>
    </row>
    <row r="57" spans="1:7" ht="38.25" customHeight="1" outlineLevel="1">
      <c r="A57" s="63" t="s">
        <v>126</v>
      </c>
      <c r="B57" s="62" t="s">
        <v>2</v>
      </c>
      <c r="C57" s="64" t="s">
        <v>90</v>
      </c>
      <c r="D57" s="64" t="s">
        <v>125</v>
      </c>
      <c r="E57" s="64" t="s">
        <v>127</v>
      </c>
      <c r="F57" s="72" t="s">
        <v>20</v>
      </c>
      <c r="G57" s="70">
        <f>G58</f>
        <v>100</v>
      </c>
    </row>
    <row r="58" spans="1:7" ht="21.75" customHeight="1" outlineLevel="1">
      <c r="A58" s="66" t="s">
        <v>120</v>
      </c>
      <c r="B58" s="62" t="s">
        <v>2</v>
      </c>
      <c r="C58" s="64" t="s">
        <v>90</v>
      </c>
      <c r="D58" s="64" t="s">
        <v>125</v>
      </c>
      <c r="E58" s="64" t="s">
        <v>127</v>
      </c>
      <c r="F58" s="64" t="s">
        <v>121</v>
      </c>
      <c r="G58" s="70">
        <f>G59</f>
        <v>100</v>
      </c>
    </row>
    <row r="59" spans="1:7" outlineLevel="2">
      <c r="A59" s="63" t="s">
        <v>128</v>
      </c>
      <c r="B59" s="62" t="s">
        <v>2</v>
      </c>
      <c r="C59" s="64" t="s">
        <v>90</v>
      </c>
      <c r="D59" s="64" t="s">
        <v>125</v>
      </c>
      <c r="E59" s="64" t="s">
        <v>127</v>
      </c>
      <c r="F59" s="72" t="s">
        <v>129</v>
      </c>
      <c r="G59" s="70">
        <v>100</v>
      </c>
    </row>
    <row r="60" spans="1:7" outlineLevel="3">
      <c r="A60" s="63" t="s">
        <v>130</v>
      </c>
      <c r="B60" s="62" t="s">
        <v>2</v>
      </c>
      <c r="C60" s="64" t="s">
        <v>90</v>
      </c>
      <c r="D60" s="64" t="s">
        <v>131</v>
      </c>
      <c r="E60" s="64" t="s">
        <v>92</v>
      </c>
      <c r="F60" s="64" t="s">
        <v>20</v>
      </c>
      <c r="G60" s="70">
        <f>G65+G74+G110+G61+G89+G69</f>
        <v>37276.070000000007</v>
      </c>
    </row>
    <row r="61" spans="1:7" ht="67.5" customHeight="1" outlineLevel="5">
      <c r="A61" s="63" t="s">
        <v>132</v>
      </c>
      <c r="B61" s="62" t="s">
        <v>2</v>
      </c>
      <c r="C61" s="64" t="s">
        <v>90</v>
      </c>
      <c r="D61" s="64" t="s">
        <v>131</v>
      </c>
      <c r="E61" s="64" t="s">
        <v>133</v>
      </c>
      <c r="F61" s="72" t="s">
        <v>20</v>
      </c>
      <c r="G61" s="70">
        <f>G62</f>
        <v>123</v>
      </c>
    </row>
    <row r="62" spans="1:7" ht="54" customHeight="1" outlineLevel="5">
      <c r="A62" s="63" t="s">
        <v>393</v>
      </c>
      <c r="B62" s="62" t="s">
        <v>2</v>
      </c>
      <c r="C62" s="64" t="s">
        <v>90</v>
      </c>
      <c r="D62" s="64" t="s">
        <v>131</v>
      </c>
      <c r="E62" s="64" t="s">
        <v>135</v>
      </c>
      <c r="F62" s="72" t="s">
        <v>20</v>
      </c>
      <c r="G62" s="70">
        <f>G63</f>
        <v>123</v>
      </c>
    </row>
    <row r="63" spans="1:7" ht="36.75" customHeight="1" outlineLevel="5">
      <c r="A63" s="63" t="s">
        <v>116</v>
      </c>
      <c r="B63" s="62" t="s">
        <v>2</v>
      </c>
      <c r="C63" s="64" t="s">
        <v>90</v>
      </c>
      <c r="D63" s="64" t="s">
        <v>131</v>
      </c>
      <c r="E63" s="64" t="s">
        <v>135</v>
      </c>
      <c r="F63" s="72" t="s">
        <v>117</v>
      </c>
      <c r="G63" s="70">
        <f>G64</f>
        <v>123</v>
      </c>
    </row>
    <row r="64" spans="1:7" ht="54.4" customHeight="1" outlineLevel="5">
      <c r="A64" s="63" t="s">
        <v>118</v>
      </c>
      <c r="B64" s="62" t="s">
        <v>2</v>
      </c>
      <c r="C64" s="64" t="s">
        <v>90</v>
      </c>
      <c r="D64" s="64" t="s">
        <v>131</v>
      </c>
      <c r="E64" s="64" t="s">
        <v>135</v>
      </c>
      <c r="F64" s="72" t="s">
        <v>119</v>
      </c>
      <c r="G64" s="70">
        <v>123</v>
      </c>
    </row>
    <row r="65" spans="1:7" ht="78.75" customHeight="1" outlineLevel="3">
      <c r="A65" s="63" t="s">
        <v>136</v>
      </c>
      <c r="B65" s="62" t="s">
        <v>2</v>
      </c>
      <c r="C65" s="64" t="s">
        <v>90</v>
      </c>
      <c r="D65" s="64" t="s">
        <v>131</v>
      </c>
      <c r="E65" s="72" t="s">
        <v>137</v>
      </c>
      <c r="F65" s="72" t="s">
        <v>20</v>
      </c>
      <c r="G65" s="70">
        <f>G66</f>
        <v>1590</v>
      </c>
    </row>
    <row r="66" spans="1:7" ht="65.45" customHeight="1" outlineLevel="3">
      <c r="A66" s="63" t="s">
        <v>138</v>
      </c>
      <c r="B66" s="62" t="s">
        <v>2</v>
      </c>
      <c r="C66" s="64" t="s">
        <v>90</v>
      </c>
      <c r="D66" s="64" t="s">
        <v>131</v>
      </c>
      <c r="E66" s="72" t="s">
        <v>139</v>
      </c>
      <c r="F66" s="72" t="s">
        <v>20</v>
      </c>
      <c r="G66" s="70">
        <f>G67</f>
        <v>1590</v>
      </c>
    </row>
    <row r="67" spans="1:7" ht="34.5" customHeight="1" outlineLevel="3">
      <c r="A67" s="63" t="s">
        <v>116</v>
      </c>
      <c r="B67" s="62" t="s">
        <v>2</v>
      </c>
      <c r="C67" s="64" t="s">
        <v>90</v>
      </c>
      <c r="D67" s="64" t="s">
        <v>131</v>
      </c>
      <c r="E67" s="72" t="s">
        <v>139</v>
      </c>
      <c r="F67" s="72" t="s">
        <v>117</v>
      </c>
      <c r="G67" s="70">
        <f>G68</f>
        <v>1590</v>
      </c>
    </row>
    <row r="68" spans="1:7" ht="54" customHeight="1" outlineLevel="3">
      <c r="A68" s="63" t="s">
        <v>118</v>
      </c>
      <c r="B68" s="62" t="s">
        <v>2</v>
      </c>
      <c r="C68" s="64" t="s">
        <v>90</v>
      </c>
      <c r="D68" s="64" t="s">
        <v>131</v>
      </c>
      <c r="E68" s="72" t="s">
        <v>139</v>
      </c>
      <c r="F68" s="72" t="s">
        <v>119</v>
      </c>
      <c r="G68" s="70">
        <v>1590</v>
      </c>
    </row>
    <row r="69" spans="1:7" ht="65.25" customHeight="1" outlineLevel="3">
      <c r="A69" s="71" t="s">
        <v>220</v>
      </c>
      <c r="B69" s="62" t="s">
        <v>2</v>
      </c>
      <c r="C69" s="64" t="s">
        <v>90</v>
      </c>
      <c r="D69" s="64" t="s">
        <v>131</v>
      </c>
      <c r="E69" s="72" t="s">
        <v>221</v>
      </c>
      <c r="F69" s="72" t="s">
        <v>20</v>
      </c>
      <c r="G69" s="70">
        <f>G70</f>
        <v>609.4</v>
      </c>
    </row>
    <row r="70" spans="1:7" ht="64.5" customHeight="1" outlineLevel="3">
      <c r="A70" s="63" t="s">
        <v>232</v>
      </c>
      <c r="B70" s="62" t="s">
        <v>2</v>
      </c>
      <c r="C70" s="64" t="s">
        <v>90</v>
      </c>
      <c r="D70" s="64" t="s">
        <v>131</v>
      </c>
      <c r="E70" s="72" t="s">
        <v>233</v>
      </c>
      <c r="F70" s="72" t="s">
        <v>20</v>
      </c>
      <c r="G70" s="70">
        <f>G71</f>
        <v>609.4</v>
      </c>
    </row>
    <row r="71" spans="1:7" ht="82.5" customHeight="1" outlineLevel="3">
      <c r="A71" s="75" t="s">
        <v>234</v>
      </c>
      <c r="B71" s="62" t="s">
        <v>2</v>
      </c>
      <c r="C71" s="64" t="s">
        <v>90</v>
      </c>
      <c r="D71" s="64" t="s">
        <v>131</v>
      </c>
      <c r="E71" s="72" t="s">
        <v>235</v>
      </c>
      <c r="F71" s="72" t="s">
        <v>20</v>
      </c>
      <c r="G71" s="70">
        <f>G72</f>
        <v>609.4</v>
      </c>
    </row>
    <row r="72" spans="1:7" ht="45" customHeight="1" outlineLevel="3">
      <c r="A72" s="75" t="s">
        <v>116</v>
      </c>
      <c r="B72" s="62" t="s">
        <v>2</v>
      </c>
      <c r="C72" s="64" t="s">
        <v>90</v>
      </c>
      <c r="D72" s="64" t="s">
        <v>131</v>
      </c>
      <c r="E72" s="72" t="s">
        <v>235</v>
      </c>
      <c r="F72" s="72" t="s">
        <v>117</v>
      </c>
      <c r="G72" s="70">
        <f>G73</f>
        <v>609.4</v>
      </c>
    </row>
    <row r="73" spans="1:7" ht="46.5" customHeight="1" outlineLevel="3">
      <c r="A73" s="63" t="s">
        <v>118</v>
      </c>
      <c r="B73" s="62" t="s">
        <v>2</v>
      </c>
      <c r="C73" s="64" t="s">
        <v>90</v>
      </c>
      <c r="D73" s="64" t="s">
        <v>131</v>
      </c>
      <c r="E73" s="72" t="s">
        <v>235</v>
      </c>
      <c r="F73" s="72" t="s">
        <v>119</v>
      </c>
      <c r="G73" s="70">
        <v>609.4</v>
      </c>
    </row>
    <row r="74" spans="1:7" ht="51.75" customHeight="1" outlineLevel="5">
      <c r="A74" s="63" t="s">
        <v>140</v>
      </c>
      <c r="B74" s="62" t="s">
        <v>2</v>
      </c>
      <c r="C74" s="64" t="s">
        <v>90</v>
      </c>
      <c r="D74" s="64" t="s">
        <v>131</v>
      </c>
      <c r="E74" s="64" t="s">
        <v>141</v>
      </c>
      <c r="F74" s="64" t="s">
        <v>20</v>
      </c>
      <c r="G74" s="70">
        <f>G75+G82</f>
        <v>6688.1100000000006</v>
      </c>
    </row>
    <row r="75" spans="1:7" ht="38.25" customHeight="1" outlineLevel="1">
      <c r="A75" s="63" t="s">
        <v>142</v>
      </c>
      <c r="B75" s="62" t="s">
        <v>2</v>
      </c>
      <c r="C75" s="64" t="s">
        <v>90</v>
      </c>
      <c r="D75" s="64" t="s">
        <v>131</v>
      </c>
      <c r="E75" s="64" t="s">
        <v>143</v>
      </c>
      <c r="F75" s="64" t="s">
        <v>20</v>
      </c>
      <c r="G75" s="70">
        <f>G76+G79</f>
        <v>5213.1100000000006</v>
      </c>
    </row>
    <row r="76" spans="1:7" ht="50.25" customHeight="1" outlineLevel="1">
      <c r="A76" s="75" t="s">
        <v>394</v>
      </c>
      <c r="B76" s="62" t="s">
        <v>2</v>
      </c>
      <c r="C76" s="64" t="s">
        <v>90</v>
      </c>
      <c r="D76" s="64" t="s">
        <v>131</v>
      </c>
      <c r="E76" s="64" t="s">
        <v>145</v>
      </c>
      <c r="F76" s="64" t="s">
        <v>20</v>
      </c>
      <c r="G76" s="70">
        <f>G77</f>
        <v>2345.9</v>
      </c>
    </row>
    <row r="77" spans="1:7" ht="51" customHeight="1" outlineLevel="1">
      <c r="A77" s="63" t="s">
        <v>146</v>
      </c>
      <c r="B77" s="62" t="s">
        <v>2</v>
      </c>
      <c r="C77" s="64" t="s">
        <v>90</v>
      </c>
      <c r="D77" s="64" t="s">
        <v>131</v>
      </c>
      <c r="E77" s="64" t="s">
        <v>145</v>
      </c>
      <c r="F77" s="64" t="s">
        <v>147</v>
      </c>
      <c r="G77" s="70">
        <f>G78</f>
        <v>2345.9</v>
      </c>
    </row>
    <row r="78" spans="1:7" outlineLevel="1">
      <c r="A78" s="63" t="s">
        <v>148</v>
      </c>
      <c r="B78" s="62" t="s">
        <v>2</v>
      </c>
      <c r="C78" s="64" t="s">
        <v>90</v>
      </c>
      <c r="D78" s="64" t="s">
        <v>131</v>
      </c>
      <c r="E78" s="64" t="s">
        <v>145</v>
      </c>
      <c r="F78" s="64" t="s">
        <v>149</v>
      </c>
      <c r="G78" s="70">
        <v>2345.9</v>
      </c>
    </row>
    <row r="79" spans="1:7" ht="46.5" customHeight="1" outlineLevel="1">
      <c r="A79" s="63" t="s">
        <v>65</v>
      </c>
      <c r="B79" s="62" t="s">
        <v>2</v>
      </c>
      <c r="C79" s="64" t="s">
        <v>90</v>
      </c>
      <c r="D79" s="64" t="s">
        <v>131</v>
      </c>
      <c r="E79" s="64" t="s">
        <v>387</v>
      </c>
      <c r="F79" s="64" t="s">
        <v>20</v>
      </c>
      <c r="G79" s="70">
        <f>G80</f>
        <v>2867.21</v>
      </c>
    </row>
    <row r="80" spans="1:7" ht="45" outlineLevel="1">
      <c r="A80" s="63" t="s">
        <v>146</v>
      </c>
      <c r="B80" s="62" t="s">
        <v>2</v>
      </c>
      <c r="C80" s="64" t="s">
        <v>90</v>
      </c>
      <c r="D80" s="64" t="s">
        <v>131</v>
      </c>
      <c r="E80" s="64" t="s">
        <v>387</v>
      </c>
      <c r="F80" s="64" t="s">
        <v>147</v>
      </c>
      <c r="G80" s="70">
        <f>G81</f>
        <v>2867.21</v>
      </c>
    </row>
    <row r="81" spans="1:7" outlineLevel="1">
      <c r="A81" s="63" t="s">
        <v>148</v>
      </c>
      <c r="B81" s="62" t="s">
        <v>2</v>
      </c>
      <c r="C81" s="64" t="s">
        <v>90</v>
      </c>
      <c r="D81" s="64" t="s">
        <v>131</v>
      </c>
      <c r="E81" s="64" t="s">
        <v>387</v>
      </c>
      <c r="F81" s="64" t="s">
        <v>149</v>
      </c>
      <c r="G81" s="70">
        <v>2867.21</v>
      </c>
    </row>
    <row r="82" spans="1:7" ht="30" outlineLevel="1">
      <c r="A82" s="63" t="s">
        <v>150</v>
      </c>
      <c r="B82" s="62" t="s">
        <v>2</v>
      </c>
      <c r="C82" s="64" t="s">
        <v>90</v>
      </c>
      <c r="D82" s="64" t="s">
        <v>131</v>
      </c>
      <c r="E82" s="64" t="s">
        <v>151</v>
      </c>
      <c r="F82" s="64" t="s">
        <v>20</v>
      </c>
      <c r="G82" s="70">
        <f>G83+G86</f>
        <v>1475</v>
      </c>
    </row>
    <row r="83" spans="1:7" ht="30" outlineLevel="1">
      <c r="A83" s="63" t="s">
        <v>152</v>
      </c>
      <c r="B83" s="62" t="s">
        <v>2</v>
      </c>
      <c r="C83" s="64" t="s">
        <v>90</v>
      </c>
      <c r="D83" s="64" t="s">
        <v>131</v>
      </c>
      <c r="E83" s="64" t="s">
        <v>153</v>
      </c>
      <c r="F83" s="64" t="s">
        <v>20</v>
      </c>
      <c r="G83" s="70">
        <f>G84</f>
        <v>1255</v>
      </c>
    </row>
    <row r="84" spans="1:7" ht="45" outlineLevel="1">
      <c r="A84" s="63" t="s">
        <v>116</v>
      </c>
      <c r="B84" s="62" t="s">
        <v>2</v>
      </c>
      <c r="C84" s="64" t="s">
        <v>90</v>
      </c>
      <c r="D84" s="64" t="s">
        <v>131</v>
      </c>
      <c r="E84" s="64" t="s">
        <v>153</v>
      </c>
      <c r="F84" s="64" t="s">
        <v>117</v>
      </c>
      <c r="G84" s="70">
        <f>G85</f>
        <v>1255</v>
      </c>
    </row>
    <row r="85" spans="1:7" ht="45" outlineLevel="1">
      <c r="A85" s="63" t="s">
        <v>118</v>
      </c>
      <c r="B85" s="62" t="s">
        <v>2</v>
      </c>
      <c r="C85" s="64" t="s">
        <v>90</v>
      </c>
      <c r="D85" s="64" t="s">
        <v>131</v>
      </c>
      <c r="E85" s="64" t="s">
        <v>153</v>
      </c>
      <c r="F85" s="64" t="s">
        <v>119</v>
      </c>
      <c r="G85" s="70">
        <v>1255</v>
      </c>
    </row>
    <row r="86" spans="1:7" ht="30" outlineLevel="1">
      <c r="A86" s="63" t="s">
        <v>154</v>
      </c>
      <c r="B86" s="62" t="s">
        <v>2</v>
      </c>
      <c r="C86" s="64" t="s">
        <v>90</v>
      </c>
      <c r="D86" s="64" t="s">
        <v>131</v>
      </c>
      <c r="E86" s="64" t="s">
        <v>155</v>
      </c>
      <c r="F86" s="64" t="s">
        <v>20</v>
      </c>
      <c r="G86" s="70">
        <f>G87</f>
        <v>220</v>
      </c>
    </row>
    <row r="87" spans="1:7" ht="45" outlineLevel="1">
      <c r="A87" s="75" t="s">
        <v>116</v>
      </c>
      <c r="B87" s="62" t="s">
        <v>2</v>
      </c>
      <c r="C87" s="64" t="s">
        <v>90</v>
      </c>
      <c r="D87" s="64" t="s">
        <v>131</v>
      </c>
      <c r="E87" s="64" t="s">
        <v>155</v>
      </c>
      <c r="F87" s="64" t="s">
        <v>117</v>
      </c>
      <c r="G87" s="70">
        <f>G88</f>
        <v>220</v>
      </c>
    </row>
    <row r="88" spans="1:7" ht="45" outlineLevel="1">
      <c r="A88" s="63" t="s">
        <v>118</v>
      </c>
      <c r="B88" s="62" t="s">
        <v>2</v>
      </c>
      <c r="C88" s="64" t="s">
        <v>90</v>
      </c>
      <c r="D88" s="64" t="s">
        <v>131</v>
      </c>
      <c r="E88" s="64" t="s">
        <v>155</v>
      </c>
      <c r="F88" s="64" t="s">
        <v>119</v>
      </c>
      <c r="G88" s="70">
        <v>220</v>
      </c>
    </row>
    <row r="89" spans="1:7" ht="50.25" customHeight="1" outlineLevel="1">
      <c r="A89" s="69" t="s">
        <v>156</v>
      </c>
      <c r="B89" s="62" t="s">
        <v>2</v>
      </c>
      <c r="C89" s="64" t="s">
        <v>90</v>
      </c>
      <c r="D89" s="64" t="s">
        <v>131</v>
      </c>
      <c r="E89" s="64" t="s">
        <v>157</v>
      </c>
      <c r="F89" s="64" t="s">
        <v>20</v>
      </c>
      <c r="G89" s="70">
        <f>G90+G94+G106</f>
        <v>2598.7600000000002</v>
      </c>
    </row>
    <row r="90" spans="1:7" ht="50.25" customHeight="1" outlineLevel="1">
      <c r="A90" s="69" t="s">
        <v>158</v>
      </c>
      <c r="B90" s="62" t="s">
        <v>2</v>
      </c>
      <c r="C90" s="64" t="s">
        <v>90</v>
      </c>
      <c r="D90" s="64" t="s">
        <v>131</v>
      </c>
      <c r="E90" s="64" t="s">
        <v>159</v>
      </c>
      <c r="F90" s="64" t="s">
        <v>20</v>
      </c>
      <c r="G90" s="70">
        <f>G91</f>
        <v>150</v>
      </c>
    </row>
    <row r="91" spans="1:7" ht="39.75" customHeight="1" outlineLevel="1">
      <c r="A91" s="75" t="s">
        <v>160</v>
      </c>
      <c r="B91" s="62" t="s">
        <v>2</v>
      </c>
      <c r="C91" s="64" t="s">
        <v>90</v>
      </c>
      <c r="D91" s="64" t="s">
        <v>131</v>
      </c>
      <c r="E91" s="64" t="s">
        <v>161</v>
      </c>
      <c r="F91" s="64" t="s">
        <v>20</v>
      </c>
      <c r="G91" s="70">
        <f>G92</f>
        <v>150</v>
      </c>
    </row>
    <row r="92" spans="1:7" ht="40.5" customHeight="1" outlineLevel="1">
      <c r="A92" s="69" t="s">
        <v>116</v>
      </c>
      <c r="B92" s="62" t="s">
        <v>2</v>
      </c>
      <c r="C92" s="64" t="s">
        <v>90</v>
      </c>
      <c r="D92" s="64" t="s">
        <v>131</v>
      </c>
      <c r="E92" s="64" t="s">
        <v>161</v>
      </c>
      <c r="F92" s="64" t="s">
        <v>117</v>
      </c>
      <c r="G92" s="70">
        <f>G93</f>
        <v>150</v>
      </c>
    </row>
    <row r="93" spans="1:7" ht="45" outlineLevel="1">
      <c r="A93" s="63" t="s">
        <v>118</v>
      </c>
      <c r="B93" s="62" t="s">
        <v>2</v>
      </c>
      <c r="C93" s="64" t="s">
        <v>90</v>
      </c>
      <c r="D93" s="64" t="s">
        <v>131</v>
      </c>
      <c r="E93" s="64" t="s">
        <v>161</v>
      </c>
      <c r="F93" s="64" t="s">
        <v>119</v>
      </c>
      <c r="G93" s="70">
        <v>150</v>
      </c>
    </row>
    <row r="94" spans="1:7" ht="45" outlineLevel="1">
      <c r="A94" s="69" t="s">
        <v>162</v>
      </c>
      <c r="B94" s="62" t="s">
        <v>2</v>
      </c>
      <c r="C94" s="64" t="s">
        <v>90</v>
      </c>
      <c r="D94" s="64" t="s">
        <v>131</v>
      </c>
      <c r="E94" s="64" t="s">
        <v>163</v>
      </c>
      <c r="F94" s="64" t="s">
        <v>20</v>
      </c>
      <c r="G94" s="70">
        <f>G95+G98+G103</f>
        <v>2148.7600000000002</v>
      </c>
    </row>
    <row r="95" spans="1:7" ht="51" customHeight="1" outlineLevel="1">
      <c r="A95" s="69" t="s">
        <v>164</v>
      </c>
      <c r="B95" s="62" t="s">
        <v>2</v>
      </c>
      <c r="C95" s="64" t="s">
        <v>90</v>
      </c>
      <c r="D95" s="64" t="s">
        <v>131</v>
      </c>
      <c r="E95" s="64" t="s">
        <v>165</v>
      </c>
      <c r="F95" s="64" t="s">
        <v>20</v>
      </c>
      <c r="G95" s="70">
        <f>G96</f>
        <v>730</v>
      </c>
    </row>
    <row r="96" spans="1:7" ht="34.5" customHeight="1" outlineLevel="1">
      <c r="A96" s="63" t="s">
        <v>116</v>
      </c>
      <c r="B96" s="62" t="s">
        <v>2</v>
      </c>
      <c r="C96" s="64" t="s">
        <v>90</v>
      </c>
      <c r="D96" s="64" t="s">
        <v>131</v>
      </c>
      <c r="E96" s="64" t="s">
        <v>165</v>
      </c>
      <c r="F96" s="64" t="s">
        <v>117</v>
      </c>
      <c r="G96" s="70">
        <f>G97</f>
        <v>730</v>
      </c>
    </row>
    <row r="97" spans="1:7" ht="55.5" customHeight="1" outlineLevel="1">
      <c r="A97" s="63" t="s">
        <v>118</v>
      </c>
      <c r="B97" s="62" t="s">
        <v>2</v>
      </c>
      <c r="C97" s="64" t="s">
        <v>90</v>
      </c>
      <c r="D97" s="64" t="s">
        <v>131</v>
      </c>
      <c r="E97" s="64" t="s">
        <v>165</v>
      </c>
      <c r="F97" s="64" t="s">
        <v>119</v>
      </c>
      <c r="G97" s="70">
        <v>730</v>
      </c>
    </row>
    <row r="98" spans="1:7" ht="33" customHeight="1" outlineLevel="1">
      <c r="A98" s="69" t="s">
        <v>166</v>
      </c>
      <c r="B98" s="62" t="s">
        <v>2</v>
      </c>
      <c r="C98" s="64" t="s">
        <v>90</v>
      </c>
      <c r="D98" s="64" t="s">
        <v>131</v>
      </c>
      <c r="E98" s="64" t="s">
        <v>167</v>
      </c>
      <c r="F98" s="64" t="s">
        <v>20</v>
      </c>
      <c r="G98" s="70">
        <f>G99+G101</f>
        <v>397.79999999999995</v>
      </c>
    </row>
    <row r="99" spans="1:7" ht="36" customHeight="1" outlineLevel="1">
      <c r="A99" s="75" t="s">
        <v>116</v>
      </c>
      <c r="B99" s="62" t="s">
        <v>2</v>
      </c>
      <c r="C99" s="64" t="s">
        <v>90</v>
      </c>
      <c r="D99" s="64" t="s">
        <v>131</v>
      </c>
      <c r="E99" s="64" t="s">
        <v>167</v>
      </c>
      <c r="F99" s="64" t="s">
        <v>117</v>
      </c>
      <c r="G99" s="70">
        <f>G100</f>
        <v>390.9</v>
      </c>
    </row>
    <row r="100" spans="1:7" ht="48" customHeight="1" outlineLevel="1">
      <c r="A100" s="63" t="s">
        <v>118</v>
      </c>
      <c r="B100" s="62" t="s">
        <v>2</v>
      </c>
      <c r="C100" s="64" t="s">
        <v>90</v>
      </c>
      <c r="D100" s="64" t="s">
        <v>131</v>
      </c>
      <c r="E100" s="64" t="s">
        <v>167</v>
      </c>
      <c r="F100" s="64" t="s">
        <v>119</v>
      </c>
      <c r="G100" s="70">
        <v>390.9</v>
      </c>
    </row>
    <row r="101" spans="1:7" ht="28.5" customHeight="1" outlineLevel="1">
      <c r="A101" s="76" t="s">
        <v>120</v>
      </c>
      <c r="B101" s="62" t="s">
        <v>2</v>
      </c>
      <c r="C101" s="64" t="s">
        <v>90</v>
      </c>
      <c r="D101" s="64" t="s">
        <v>131</v>
      </c>
      <c r="E101" s="64" t="s">
        <v>167</v>
      </c>
      <c r="F101" s="64" t="s">
        <v>121</v>
      </c>
      <c r="G101" s="70">
        <f>G102</f>
        <v>6.9</v>
      </c>
    </row>
    <row r="102" spans="1:7" ht="28.5" customHeight="1" outlineLevel="1">
      <c r="A102" s="69" t="s">
        <v>122</v>
      </c>
      <c r="B102" s="62" t="s">
        <v>2</v>
      </c>
      <c r="C102" s="64" t="s">
        <v>90</v>
      </c>
      <c r="D102" s="64" t="s">
        <v>131</v>
      </c>
      <c r="E102" s="64" t="s">
        <v>167</v>
      </c>
      <c r="F102" s="64" t="s">
        <v>123</v>
      </c>
      <c r="G102" s="70">
        <v>6.9</v>
      </c>
    </row>
    <row r="103" spans="1:7" ht="48" customHeight="1" outlineLevel="1">
      <c r="A103" s="63" t="s">
        <v>428</v>
      </c>
      <c r="B103" s="62" t="s">
        <v>2</v>
      </c>
      <c r="C103" s="64" t="s">
        <v>90</v>
      </c>
      <c r="D103" s="64" t="s">
        <v>131</v>
      </c>
      <c r="E103" s="64" t="s">
        <v>432</v>
      </c>
      <c r="F103" s="64" t="s">
        <v>20</v>
      </c>
      <c r="G103" s="70">
        <f>G104</f>
        <v>1020.96</v>
      </c>
    </row>
    <row r="104" spans="1:7" ht="48" customHeight="1" outlineLevel="1">
      <c r="A104" s="75" t="s">
        <v>116</v>
      </c>
      <c r="B104" s="62" t="s">
        <v>2</v>
      </c>
      <c r="C104" s="64" t="s">
        <v>90</v>
      </c>
      <c r="D104" s="64" t="s">
        <v>131</v>
      </c>
      <c r="E104" s="64" t="s">
        <v>432</v>
      </c>
      <c r="F104" s="64" t="s">
        <v>117</v>
      </c>
      <c r="G104" s="70">
        <f>G105</f>
        <v>1020.96</v>
      </c>
    </row>
    <row r="105" spans="1:7" ht="48" customHeight="1" outlineLevel="1">
      <c r="A105" s="63" t="s">
        <v>118</v>
      </c>
      <c r="B105" s="62" t="s">
        <v>2</v>
      </c>
      <c r="C105" s="64" t="s">
        <v>90</v>
      </c>
      <c r="D105" s="64" t="s">
        <v>131</v>
      </c>
      <c r="E105" s="64" t="s">
        <v>432</v>
      </c>
      <c r="F105" s="64" t="s">
        <v>119</v>
      </c>
      <c r="G105" s="70">
        <v>1020.96</v>
      </c>
    </row>
    <row r="106" spans="1:7" ht="48" customHeight="1" outlineLevel="1">
      <c r="A106" s="63" t="s">
        <v>429</v>
      </c>
      <c r="B106" s="62" t="s">
        <v>2</v>
      </c>
      <c r="C106" s="64" t="s">
        <v>90</v>
      </c>
      <c r="D106" s="64" t="s">
        <v>131</v>
      </c>
      <c r="E106" s="64" t="s">
        <v>216</v>
      </c>
      <c r="F106" s="64" t="s">
        <v>20</v>
      </c>
      <c r="G106" s="70">
        <f>G107</f>
        <v>300</v>
      </c>
    </row>
    <row r="107" spans="1:7" ht="29.25" customHeight="1" outlineLevel="1">
      <c r="A107" s="63" t="s">
        <v>431</v>
      </c>
      <c r="B107" s="62" t="s">
        <v>2</v>
      </c>
      <c r="C107" s="64" t="s">
        <v>90</v>
      </c>
      <c r="D107" s="64" t="s">
        <v>131</v>
      </c>
      <c r="E107" s="64" t="s">
        <v>430</v>
      </c>
      <c r="F107" s="64" t="s">
        <v>20</v>
      </c>
      <c r="G107" s="70">
        <f>G108</f>
        <v>300</v>
      </c>
    </row>
    <row r="108" spans="1:7" ht="48" customHeight="1" outlineLevel="1">
      <c r="A108" s="75" t="s">
        <v>116</v>
      </c>
      <c r="B108" s="62" t="s">
        <v>2</v>
      </c>
      <c r="C108" s="64" t="s">
        <v>90</v>
      </c>
      <c r="D108" s="64" t="s">
        <v>131</v>
      </c>
      <c r="E108" s="64" t="s">
        <v>430</v>
      </c>
      <c r="F108" s="64" t="s">
        <v>117</v>
      </c>
      <c r="G108" s="70">
        <f>G109</f>
        <v>300</v>
      </c>
    </row>
    <row r="109" spans="1:7" ht="48" customHeight="1" outlineLevel="1">
      <c r="A109" s="63" t="s">
        <v>118</v>
      </c>
      <c r="B109" s="62" t="s">
        <v>2</v>
      </c>
      <c r="C109" s="64" t="s">
        <v>90</v>
      </c>
      <c r="D109" s="64" t="s">
        <v>131</v>
      </c>
      <c r="E109" s="64" t="s">
        <v>430</v>
      </c>
      <c r="F109" s="64" t="s">
        <v>119</v>
      </c>
      <c r="G109" s="70">
        <v>300</v>
      </c>
    </row>
    <row r="110" spans="1:7" ht="35.25" customHeight="1" outlineLevel="3">
      <c r="A110" s="66" t="s">
        <v>115</v>
      </c>
      <c r="B110" s="62" t="s">
        <v>2</v>
      </c>
      <c r="C110" s="64" t="s">
        <v>90</v>
      </c>
      <c r="D110" s="64" t="s">
        <v>131</v>
      </c>
      <c r="E110" s="64" t="s">
        <v>96</v>
      </c>
      <c r="F110" s="64" t="s">
        <v>20</v>
      </c>
      <c r="G110" s="70">
        <f>G111</f>
        <v>25666.800000000003</v>
      </c>
    </row>
    <row r="111" spans="1:7" ht="45" outlineLevel="3">
      <c r="A111" s="66" t="s">
        <v>97</v>
      </c>
      <c r="B111" s="62" t="s">
        <v>2</v>
      </c>
      <c r="C111" s="64" t="s">
        <v>90</v>
      </c>
      <c r="D111" s="64" t="s">
        <v>131</v>
      </c>
      <c r="E111" s="64" t="s">
        <v>98</v>
      </c>
      <c r="F111" s="64" t="s">
        <v>20</v>
      </c>
      <c r="G111" s="70">
        <f>G115+G123+G130+G137+G142+G147+G120+G112</f>
        <v>25666.800000000003</v>
      </c>
    </row>
    <row r="112" spans="1:7" ht="30" outlineLevel="3">
      <c r="A112" s="81" t="s">
        <v>744</v>
      </c>
      <c r="B112" s="62" t="s">
        <v>2</v>
      </c>
      <c r="C112" s="64" t="s">
        <v>90</v>
      </c>
      <c r="D112" s="64" t="s">
        <v>131</v>
      </c>
      <c r="E112" s="64" t="s">
        <v>745</v>
      </c>
      <c r="F112" s="64" t="s">
        <v>20</v>
      </c>
      <c r="G112" s="70">
        <f>G113</f>
        <v>20</v>
      </c>
    </row>
    <row r="113" spans="1:7" outlineLevel="3">
      <c r="A113" s="75" t="s">
        <v>120</v>
      </c>
      <c r="B113" s="62" t="s">
        <v>2</v>
      </c>
      <c r="C113" s="64" t="s">
        <v>90</v>
      </c>
      <c r="D113" s="64" t="s">
        <v>131</v>
      </c>
      <c r="E113" s="64" t="s">
        <v>745</v>
      </c>
      <c r="F113" s="64" t="s">
        <v>121</v>
      </c>
      <c r="G113" s="70">
        <f>G114</f>
        <v>20</v>
      </c>
    </row>
    <row r="114" spans="1:7" outlineLevel="3">
      <c r="A114" s="75" t="s">
        <v>747</v>
      </c>
      <c r="B114" s="62" t="s">
        <v>2</v>
      </c>
      <c r="C114" s="64" t="s">
        <v>90</v>
      </c>
      <c r="D114" s="64" t="s">
        <v>131</v>
      </c>
      <c r="E114" s="64" t="s">
        <v>745</v>
      </c>
      <c r="F114" s="64" t="s">
        <v>746</v>
      </c>
      <c r="G114" s="70">
        <v>20</v>
      </c>
    </row>
    <row r="115" spans="1:7" ht="45" outlineLevel="3">
      <c r="A115" s="71" t="s">
        <v>109</v>
      </c>
      <c r="B115" s="62" t="s">
        <v>2</v>
      </c>
      <c r="C115" s="64" t="s">
        <v>90</v>
      </c>
      <c r="D115" s="64" t="s">
        <v>131</v>
      </c>
      <c r="E115" s="64" t="s">
        <v>110</v>
      </c>
      <c r="F115" s="72" t="s">
        <v>20</v>
      </c>
      <c r="G115" s="70">
        <f>G116+G118</f>
        <v>4065.65</v>
      </c>
    </row>
    <row r="116" spans="1:7" ht="60" outlineLevel="3">
      <c r="A116" s="63" t="s">
        <v>101</v>
      </c>
      <c r="B116" s="62" t="s">
        <v>2</v>
      </c>
      <c r="C116" s="64" t="s">
        <v>90</v>
      </c>
      <c r="D116" s="64" t="s">
        <v>131</v>
      </c>
      <c r="E116" s="64" t="s">
        <v>110</v>
      </c>
      <c r="F116" s="72" t="s">
        <v>14</v>
      </c>
      <c r="G116" s="70">
        <f>G117</f>
        <v>3974.87</v>
      </c>
    </row>
    <row r="117" spans="1:7" ht="30" outlineLevel="3">
      <c r="A117" s="63" t="s">
        <v>108</v>
      </c>
      <c r="B117" s="62" t="s">
        <v>2</v>
      </c>
      <c r="C117" s="64" t="s">
        <v>90</v>
      </c>
      <c r="D117" s="64" t="s">
        <v>131</v>
      </c>
      <c r="E117" s="64" t="s">
        <v>110</v>
      </c>
      <c r="F117" s="72" t="s">
        <v>103</v>
      </c>
      <c r="G117" s="70">
        <v>3974.87</v>
      </c>
    </row>
    <row r="118" spans="1:7" outlineLevel="3">
      <c r="A118" s="66" t="s">
        <v>120</v>
      </c>
      <c r="B118" s="62" t="s">
        <v>2</v>
      </c>
      <c r="C118" s="64" t="s">
        <v>90</v>
      </c>
      <c r="D118" s="64" t="s">
        <v>131</v>
      </c>
      <c r="E118" s="64" t="s">
        <v>110</v>
      </c>
      <c r="F118" s="64" t="s">
        <v>121</v>
      </c>
      <c r="G118" s="70">
        <f>G119</f>
        <v>90.78</v>
      </c>
    </row>
    <row r="119" spans="1:7" outlineLevel="3">
      <c r="A119" s="63" t="s">
        <v>122</v>
      </c>
      <c r="B119" s="62" t="s">
        <v>2</v>
      </c>
      <c r="C119" s="64" t="s">
        <v>90</v>
      </c>
      <c r="D119" s="64" t="s">
        <v>131</v>
      </c>
      <c r="E119" s="64" t="s">
        <v>110</v>
      </c>
      <c r="F119" s="64" t="s">
        <v>123</v>
      </c>
      <c r="G119" s="70">
        <v>90.78</v>
      </c>
    </row>
    <row r="120" spans="1:7" ht="75" outlineLevel="3">
      <c r="A120" s="63" t="s">
        <v>168</v>
      </c>
      <c r="B120" s="62" t="s">
        <v>2</v>
      </c>
      <c r="C120" s="64" t="s">
        <v>90</v>
      </c>
      <c r="D120" s="64" t="s">
        <v>131</v>
      </c>
      <c r="E120" s="64" t="s">
        <v>169</v>
      </c>
      <c r="F120" s="64" t="s">
        <v>20</v>
      </c>
      <c r="G120" s="70">
        <f>G121</f>
        <v>60</v>
      </c>
    </row>
    <row r="121" spans="1:7" outlineLevel="3">
      <c r="A121" s="63" t="s">
        <v>170</v>
      </c>
      <c r="B121" s="62" t="s">
        <v>2</v>
      </c>
      <c r="C121" s="64" t="s">
        <v>90</v>
      </c>
      <c r="D121" s="64" t="s">
        <v>131</v>
      </c>
      <c r="E121" s="64" t="s">
        <v>169</v>
      </c>
      <c r="F121" s="64" t="s">
        <v>171</v>
      </c>
      <c r="G121" s="70">
        <f>G122</f>
        <v>60</v>
      </c>
    </row>
    <row r="122" spans="1:7" outlineLevel="3">
      <c r="A122" s="63" t="s">
        <v>172</v>
      </c>
      <c r="B122" s="62" t="s">
        <v>2</v>
      </c>
      <c r="C122" s="64" t="s">
        <v>90</v>
      </c>
      <c r="D122" s="64" t="s">
        <v>131</v>
      </c>
      <c r="E122" s="64" t="s">
        <v>169</v>
      </c>
      <c r="F122" s="64" t="s">
        <v>173</v>
      </c>
      <c r="G122" s="70">
        <v>60</v>
      </c>
    </row>
    <row r="123" spans="1:7" ht="36" customHeight="1" outlineLevel="3">
      <c r="A123" s="63" t="s">
        <v>174</v>
      </c>
      <c r="B123" s="62" t="s">
        <v>2</v>
      </c>
      <c r="C123" s="64" t="s">
        <v>90</v>
      </c>
      <c r="D123" s="64" t="s">
        <v>131</v>
      </c>
      <c r="E123" s="64" t="s">
        <v>175</v>
      </c>
      <c r="F123" s="72" t="s">
        <v>20</v>
      </c>
      <c r="G123" s="70">
        <f>G124+G126+G128</f>
        <v>17358.75</v>
      </c>
    </row>
    <row r="124" spans="1:7" ht="60" outlineLevel="3">
      <c r="A124" s="63" t="s">
        <v>101</v>
      </c>
      <c r="B124" s="62" t="s">
        <v>2</v>
      </c>
      <c r="C124" s="64" t="s">
        <v>90</v>
      </c>
      <c r="D124" s="64" t="s">
        <v>131</v>
      </c>
      <c r="E124" s="64" t="s">
        <v>175</v>
      </c>
      <c r="F124" s="64" t="s">
        <v>14</v>
      </c>
      <c r="G124" s="70">
        <f>G125</f>
        <v>10120</v>
      </c>
    </row>
    <row r="125" spans="1:7" ht="30" outlineLevel="3">
      <c r="A125" s="63" t="s">
        <v>176</v>
      </c>
      <c r="B125" s="62" t="s">
        <v>2</v>
      </c>
      <c r="C125" s="64" t="s">
        <v>90</v>
      </c>
      <c r="D125" s="64" t="s">
        <v>131</v>
      </c>
      <c r="E125" s="64" t="s">
        <v>175</v>
      </c>
      <c r="F125" s="64" t="s">
        <v>177</v>
      </c>
      <c r="G125" s="70">
        <v>10120</v>
      </c>
    </row>
    <row r="126" spans="1:7" ht="35.25" customHeight="1" outlineLevel="3">
      <c r="A126" s="63" t="s">
        <v>116</v>
      </c>
      <c r="B126" s="62" t="s">
        <v>2</v>
      </c>
      <c r="C126" s="64" t="s">
        <v>90</v>
      </c>
      <c r="D126" s="64" t="s">
        <v>131</v>
      </c>
      <c r="E126" s="64" t="s">
        <v>175</v>
      </c>
      <c r="F126" s="64" t="s">
        <v>117</v>
      </c>
      <c r="G126" s="70">
        <f>G127</f>
        <v>6923.75</v>
      </c>
    </row>
    <row r="127" spans="1:7" ht="30" outlineLevel="3">
      <c r="A127" s="63" t="s">
        <v>178</v>
      </c>
      <c r="B127" s="62" t="s">
        <v>2</v>
      </c>
      <c r="C127" s="64" t="s">
        <v>90</v>
      </c>
      <c r="D127" s="64" t="s">
        <v>131</v>
      </c>
      <c r="E127" s="64" t="s">
        <v>175</v>
      </c>
      <c r="F127" s="64" t="s">
        <v>119</v>
      </c>
      <c r="G127" s="70">
        <v>6923.75</v>
      </c>
    </row>
    <row r="128" spans="1:7" outlineLevel="3">
      <c r="A128" s="66" t="s">
        <v>120</v>
      </c>
      <c r="B128" s="62" t="s">
        <v>2</v>
      </c>
      <c r="C128" s="64" t="s">
        <v>90</v>
      </c>
      <c r="D128" s="64" t="s">
        <v>131</v>
      </c>
      <c r="E128" s="64" t="s">
        <v>175</v>
      </c>
      <c r="F128" s="64" t="s">
        <v>121</v>
      </c>
      <c r="G128" s="70">
        <f>G129</f>
        <v>315</v>
      </c>
    </row>
    <row r="129" spans="1:7" outlineLevel="3">
      <c r="A129" s="63" t="s">
        <v>122</v>
      </c>
      <c r="B129" s="62" t="s">
        <v>2</v>
      </c>
      <c r="C129" s="64" t="s">
        <v>90</v>
      </c>
      <c r="D129" s="64" t="s">
        <v>131</v>
      </c>
      <c r="E129" s="64" t="s">
        <v>175</v>
      </c>
      <c r="F129" s="64" t="s">
        <v>123</v>
      </c>
      <c r="G129" s="70">
        <v>315</v>
      </c>
    </row>
    <row r="130" spans="1:7" ht="36" customHeight="1" outlineLevel="2">
      <c r="A130" s="63" t="s">
        <v>179</v>
      </c>
      <c r="B130" s="62" t="s">
        <v>2</v>
      </c>
      <c r="C130" s="64" t="s">
        <v>90</v>
      </c>
      <c r="D130" s="64" t="s">
        <v>131</v>
      </c>
      <c r="E130" s="64" t="s">
        <v>180</v>
      </c>
      <c r="F130" s="72" t="s">
        <v>20</v>
      </c>
      <c r="G130" s="70">
        <f>G131+G133+G135</f>
        <v>1970</v>
      </c>
    </row>
    <row r="131" spans="1:7" ht="36" customHeight="1" outlineLevel="2">
      <c r="A131" s="63" t="s">
        <v>101</v>
      </c>
      <c r="B131" s="62" t="s">
        <v>2</v>
      </c>
      <c r="C131" s="64" t="s">
        <v>90</v>
      </c>
      <c r="D131" s="64" t="s">
        <v>131</v>
      </c>
      <c r="E131" s="64" t="s">
        <v>180</v>
      </c>
      <c r="F131" s="72" t="s">
        <v>14</v>
      </c>
      <c r="G131" s="70">
        <f>G132</f>
        <v>1267.3</v>
      </c>
    </row>
    <row r="132" spans="1:7" ht="36" customHeight="1" outlineLevel="2">
      <c r="A132" s="63" t="s">
        <v>108</v>
      </c>
      <c r="B132" s="62" t="s">
        <v>2</v>
      </c>
      <c r="C132" s="64" t="s">
        <v>90</v>
      </c>
      <c r="D132" s="64" t="s">
        <v>131</v>
      </c>
      <c r="E132" s="64" t="s">
        <v>180</v>
      </c>
      <c r="F132" s="72" t="s">
        <v>103</v>
      </c>
      <c r="G132" s="70">
        <v>1267.3</v>
      </c>
    </row>
    <row r="133" spans="1:7" ht="36" customHeight="1" outlineLevel="2">
      <c r="A133" s="63" t="s">
        <v>116</v>
      </c>
      <c r="B133" s="62" t="s">
        <v>2</v>
      </c>
      <c r="C133" s="64" t="s">
        <v>90</v>
      </c>
      <c r="D133" s="64" t="s">
        <v>131</v>
      </c>
      <c r="E133" s="64" t="s">
        <v>180</v>
      </c>
      <c r="F133" s="72" t="s">
        <v>117</v>
      </c>
      <c r="G133" s="70">
        <f>G134</f>
        <v>701.7</v>
      </c>
    </row>
    <row r="134" spans="1:7" ht="36" customHeight="1" outlineLevel="2">
      <c r="A134" s="63" t="s">
        <v>178</v>
      </c>
      <c r="B134" s="62" t="s">
        <v>2</v>
      </c>
      <c r="C134" s="64" t="s">
        <v>90</v>
      </c>
      <c r="D134" s="64" t="s">
        <v>131</v>
      </c>
      <c r="E134" s="64" t="s">
        <v>180</v>
      </c>
      <c r="F134" s="72" t="s">
        <v>119</v>
      </c>
      <c r="G134" s="70">
        <v>701.7</v>
      </c>
    </row>
    <row r="135" spans="1:7" ht="20.25" customHeight="1" outlineLevel="2">
      <c r="A135" s="66" t="s">
        <v>120</v>
      </c>
      <c r="B135" s="62" t="s">
        <v>2</v>
      </c>
      <c r="C135" s="64" t="s">
        <v>90</v>
      </c>
      <c r="D135" s="64" t="s">
        <v>131</v>
      </c>
      <c r="E135" s="64" t="s">
        <v>180</v>
      </c>
      <c r="F135" s="64" t="s">
        <v>121</v>
      </c>
      <c r="G135" s="70">
        <f>G136</f>
        <v>1</v>
      </c>
    </row>
    <row r="136" spans="1:7" outlineLevel="2">
      <c r="A136" s="63" t="s">
        <v>122</v>
      </c>
      <c r="B136" s="62" t="s">
        <v>2</v>
      </c>
      <c r="C136" s="64" t="s">
        <v>90</v>
      </c>
      <c r="D136" s="64" t="s">
        <v>131</v>
      </c>
      <c r="E136" s="64" t="s">
        <v>180</v>
      </c>
      <c r="F136" s="72" t="s">
        <v>123</v>
      </c>
      <c r="G136" s="70">
        <v>1</v>
      </c>
    </row>
    <row r="137" spans="1:7" ht="50.25" customHeight="1" outlineLevel="2">
      <c r="A137" s="71" t="s">
        <v>181</v>
      </c>
      <c r="B137" s="62" t="s">
        <v>2</v>
      </c>
      <c r="C137" s="64" t="s">
        <v>90</v>
      </c>
      <c r="D137" s="64" t="s">
        <v>131</v>
      </c>
      <c r="E137" s="64" t="s">
        <v>182</v>
      </c>
      <c r="F137" s="72" t="s">
        <v>20</v>
      </c>
      <c r="G137" s="70">
        <f>G138+G140</f>
        <v>1003.4</v>
      </c>
    </row>
    <row r="138" spans="1:7" ht="37.5" customHeight="1" outlineLevel="2">
      <c r="A138" s="63" t="s">
        <v>101</v>
      </c>
      <c r="B138" s="62" t="s">
        <v>2</v>
      </c>
      <c r="C138" s="64" t="s">
        <v>90</v>
      </c>
      <c r="D138" s="64" t="s">
        <v>131</v>
      </c>
      <c r="E138" s="64" t="s">
        <v>182</v>
      </c>
      <c r="F138" s="72" t="s">
        <v>14</v>
      </c>
      <c r="G138" s="70">
        <f>G139</f>
        <v>855</v>
      </c>
    </row>
    <row r="139" spans="1:7" ht="30" outlineLevel="2">
      <c r="A139" s="63" t="s">
        <v>108</v>
      </c>
      <c r="B139" s="62" t="s">
        <v>2</v>
      </c>
      <c r="C139" s="64" t="s">
        <v>90</v>
      </c>
      <c r="D139" s="64" t="s">
        <v>131</v>
      </c>
      <c r="E139" s="64" t="s">
        <v>182</v>
      </c>
      <c r="F139" s="72" t="s">
        <v>103</v>
      </c>
      <c r="G139" s="70">
        <v>855</v>
      </c>
    </row>
    <row r="140" spans="1:7" ht="45" outlineLevel="2">
      <c r="A140" s="63" t="s">
        <v>116</v>
      </c>
      <c r="B140" s="62" t="s">
        <v>2</v>
      </c>
      <c r="C140" s="64" t="s">
        <v>90</v>
      </c>
      <c r="D140" s="64" t="s">
        <v>131</v>
      </c>
      <c r="E140" s="64" t="s">
        <v>182</v>
      </c>
      <c r="F140" s="72" t="s">
        <v>117</v>
      </c>
      <c r="G140" s="70">
        <f>G141</f>
        <v>148.4</v>
      </c>
    </row>
    <row r="141" spans="1:7" ht="30" outlineLevel="2">
      <c r="A141" s="63" t="s">
        <v>178</v>
      </c>
      <c r="B141" s="62" t="s">
        <v>2</v>
      </c>
      <c r="C141" s="64" t="s">
        <v>90</v>
      </c>
      <c r="D141" s="64" t="s">
        <v>131</v>
      </c>
      <c r="E141" s="64" t="s">
        <v>182</v>
      </c>
      <c r="F141" s="72" t="s">
        <v>119</v>
      </c>
      <c r="G141" s="70">
        <v>148.4</v>
      </c>
    </row>
    <row r="142" spans="1:7" ht="51" customHeight="1" outlineLevel="2">
      <c r="A142" s="71" t="s">
        <v>72</v>
      </c>
      <c r="B142" s="62" t="s">
        <v>2</v>
      </c>
      <c r="C142" s="64" t="s">
        <v>90</v>
      </c>
      <c r="D142" s="64" t="s">
        <v>131</v>
      </c>
      <c r="E142" s="64" t="s">
        <v>183</v>
      </c>
      <c r="F142" s="72" t="s">
        <v>20</v>
      </c>
      <c r="G142" s="70">
        <f>G143+G145</f>
        <v>651</v>
      </c>
    </row>
    <row r="143" spans="1:7" ht="51" customHeight="1" outlineLevel="2">
      <c r="A143" s="63" t="s">
        <v>101</v>
      </c>
      <c r="B143" s="62" t="s">
        <v>2</v>
      </c>
      <c r="C143" s="64" t="s">
        <v>90</v>
      </c>
      <c r="D143" s="64" t="s">
        <v>131</v>
      </c>
      <c r="E143" s="64" t="s">
        <v>183</v>
      </c>
      <c r="F143" s="72" t="s">
        <v>14</v>
      </c>
      <c r="G143" s="70">
        <f>G144</f>
        <v>626</v>
      </c>
    </row>
    <row r="144" spans="1:7" ht="34.5" customHeight="1" outlineLevel="2">
      <c r="A144" s="63" t="s">
        <v>108</v>
      </c>
      <c r="B144" s="62" t="s">
        <v>2</v>
      </c>
      <c r="C144" s="64" t="s">
        <v>90</v>
      </c>
      <c r="D144" s="64" t="s">
        <v>131</v>
      </c>
      <c r="E144" s="64" t="s">
        <v>183</v>
      </c>
      <c r="F144" s="72" t="s">
        <v>103</v>
      </c>
      <c r="G144" s="70">
        <v>626</v>
      </c>
    </row>
    <row r="145" spans="1:7" ht="30.75" customHeight="1" outlineLevel="2">
      <c r="A145" s="63" t="s">
        <v>116</v>
      </c>
      <c r="B145" s="62" t="s">
        <v>2</v>
      </c>
      <c r="C145" s="64" t="s">
        <v>90</v>
      </c>
      <c r="D145" s="64" t="s">
        <v>131</v>
      </c>
      <c r="E145" s="64" t="s">
        <v>183</v>
      </c>
      <c r="F145" s="72" t="s">
        <v>117</v>
      </c>
      <c r="G145" s="70">
        <f>G146</f>
        <v>25</v>
      </c>
    </row>
    <row r="146" spans="1:7" ht="30" outlineLevel="2">
      <c r="A146" s="63" t="s">
        <v>178</v>
      </c>
      <c r="B146" s="62" t="s">
        <v>2</v>
      </c>
      <c r="C146" s="64" t="s">
        <v>90</v>
      </c>
      <c r="D146" s="64" t="s">
        <v>131</v>
      </c>
      <c r="E146" s="64" t="s">
        <v>183</v>
      </c>
      <c r="F146" s="72" t="s">
        <v>119</v>
      </c>
      <c r="G146" s="70">
        <v>25</v>
      </c>
    </row>
    <row r="147" spans="1:7" ht="60" outlineLevel="1">
      <c r="A147" s="71" t="s">
        <v>184</v>
      </c>
      <c r="B147" s="62" t="s">
        <v>2</v>
      </c>
      <c r="C147" s="64" t="s">
        <v>90</v>
      </c>
      <c r="D147" s="64" t="s">
        <v>131</v>
      </c>
      <c r="E147" s="64" t="s">
        <v>185</v>
      </c>
      <c r="F147" s="64" t="s">
        <v>20</v>
      </c>
      <c r="G147" s="70">
        <f>G148+G150</f>
        <v>538</v>
      </c>
    </row>
    <row r="148" spans="1:7" ht="60" outlineLevel="1">
      <c r="A148" s="63" t="s">
        <v>101</v>
      </c>
      <c r="B148" s="62" t="s">
        <v>2</v>
      </c>
      <c r="C148" s="64" t="s">
        <v>90</v>
      </c>
      <c r="D148" s="64" t="s">
        <v>131</v>
      </c>
      <c r="E148" s="64" t="s">
        <v>185</v>
      </c>
      <c r="F148" s="72" t="s">
        <v>14</v>
      </c>
      <c r="G148" s="70">
        <f>G149</f>
        <v>419</v>
      </c>
    </row>
    <row r="149" spans="1:7" ht="30" outlineLevel="1">
      <c r="A149" s="63" t="s">
        <v>108</v>
      </c>
      <c r="B149" s="62" t="s">
        <v>2</v>
      </c>
      <c r="C149" s="64" t="s">
        <v>90</v>
      </c>
      <c r="D149" s="64" t="s">
        <v>131</v>
      </c>
      <c r="E149" s="64" t="s">
        <v>185</v>
      </c>
      <c r="F149" s="72" t="s">
        <v>103</v>
      </c>
      <c r="G149" s="70">
        <v>419</v>
      </c>
    </row>
    <row r="150" spans="1:7" ht="45" outlineLevel="1">
      <c r="A150" s="63" t="s">
        <v>116</v>
      </c>
      <c r="B150" s="62" t="s">
        <v>2</v>
      </c>
      <c r="C150" s="64" t="s">
        <v>90</v>
      </c>
      <c r="D150" s="64" t="s">
        <v>131</v>
      </c>
      <c r="E150" s="64" t="s">
        <v>185</v>
      </c>
      <c r="F150" s="72" t="s">
        <v>117</v>
      </c>
      <c r="G150" s="70">
        <f>G151</f>
        <v>119</v>
      </c>
    </row>
    <row r="151" spans="1:7" ht="30" outlineLevel="1">
      <c r="A151" s="63" t="s">
        <v>178</v>
      </c>
      <c r="B151" s="62" t="s">
        <v>2</v>
      </c>
      <c r="C151" s="64" t="s">
        <v>90</v>
      </c>
      <c r="D151" s="64" t="s">
        <v>131</v>
      </c>
      <c r="E151" s="64" t="s">
        <v>185</v>
      </c>
      <c r="F151" s="72" t="s">
        <v>119</v>
      </c>
      <c r="G151" s="70">
        <v>119</v>
      </c>
    </row>
    <row r="152" spans="1:7" s="55" customFormat="1" ht="30" customHeight="1" outlineLevel="4">
      <c r="A152" s="75" t="s">
        <v>186</v>
      </c>
      <c r="B152" s="62" t="s">
        <v>2</v>
      </c>
      <c r="C152" s="72" t="s">
        <v>94</v>
      </c>
      <c r="D152" s="72" t="s">
        <v>91</v>
      </c>
      <c r="E152" s="72" t="s">
        <v>92</v>
      </c>
      <c r="F152" s="72" t="s">
        <v>20</v>
      </c>
      <c r="G152" s="70">
        <f t="shared" ref="G152:G157" si="0">G153</f>
        <v>489.2</v>
      </c>
    </row>
    <row r="153" spans="1:7" s="55" customFormat="1" ht="30" customHeight="1" outlineLevel="4">
      <c r="A153" s="75" t="s">
        <v>187</v>
      </c>
      <c r="B153" s="62" t="s">
        <v>2</v>
      </c>
      <c r="C153" s="72" t="s">
        <v>94</v>
      </c>
      <c r="D153" s="72" t="s">
        <v>105</v>
      </c>
      <c r="E153" s="72" t="s">
        <v>92</v>
      </c>
      <c r="F153" s="72" t="s">
        <v>20</v>
      </c>
      <c r="G153" s="70">
        <f t="shared" si="0"/>
        <v>489.2</v>
      </c>
    </row>
    <row r="154" spans="1:7" s="55" customFormat="1" ht="36" customHeight="1" outlineLevel="4">
      <c r="A154" s="66" t="s">
        <v>115</v>
      </c>
      <c r="B154" s="62" t="s">
        <v>2</v>
      </c>
      <c r="C154" s="72" t="s">
        <v>94</v>
      </c>
      <c r="D154" s="72" t="s">
        <v>105</v>
      </c>
      <c r="E154" s="72" t="s">
        <v>96</v>
      </c>
      <c r="F154" s="72" t="s">
        <v>20</v>
      </c>
      <c r="G154" s="74">
        <f t="shared" si="0"/>
        <v>489.2</v>
      </c>
    </row>
    <row r="155" spans="1:7" s="55" customFormat="1" ht="45" outlineLevel="4">
      <c r="A155" s="66" t="s">
        <v>97</v>
      </c>
      <c r="B155" s="62" t="s">
        <v>2</v>
      </c>
      <c r="C155" s="72" t="s">
        <v>94</v>
      </c>
      <c r="D155" s="72" t="s">
        <v>105</v>
      </c>
      <c r="E155" s="72" t="s">
        <v>98</v>
      </c>
      <c r="F155" s="72" t="s">
        <v>20</v>
      </c>
      <c r="G155" s="74">
        <f t="shared" si="0"/>
        <v>489.2</v>
      </c>
    </row>
    <row r="156" spans="1:7" s="55" customFormat="1" ht="51" customHeight="1" outlineLevel="4">
      <c r="A156" s="63" t="s">
        <v>188</v>
      </c>
      <c r="B156" s="62" t="s">
        <v>2</v>
      </c>
      <c r="C156" s="72" t="s">
        <v>94</v>
      </c>
      <c r="D156" s="72" t="s">
        <v>105</v>
      </c>
      <c r="E156" s="72" t="s">
        <v>189</v>
      </c>
      <c r="F156" s="72" t="s">
        <v>20</v>
      </c>
      <c r="G156" s="70">
        <f t="shared" si="0"/>
        <v>489.2</v>
      </c>
    </row>
    <row r="157" spans="1:7" s="55" customFormat="1" ht="21" customHeight="1" outlineLevel="4">
      <c r="A157" s="63" t="s">
        <v>190</v>
      </c>
      <c r="B157" s="62" t="s">
        <v>2</v>
      </c>
      <c r="C157" s="72" t="s">
        <v>94</v>
      </c>
      <c r="D157" s="72" t="s">
        <v>105</v>
      </c>
      <c r="E157" s="72" t="s">
        <v>189</v>
      </c>
      <c r="F157" s="72" t="s">
        <v>171</v>
      </c>
      <c r="G157" s="70">
        <f t="shared" si="0"/>
        <v>489.2</v>
      </c>
    </row>
    <row r="158" spans="1:7" s="55" customFormat="1" ht="18.399999999999999" customHeight="1" outlineLevel="4">
      <c r="A158" s="63" t="s">
        <v>172</v>
      </c>
      <c r="B158" s="62" t="s">
        <v>2</v>
      </c>
      <c r="C158" s="72" t="s">
        <v>94</v>
      </c>
      <c r="D158" s="72" t="s">
        <v>105</v>
      </c>
      <c r="E158" s="72" t="s">
        <v>189</v>
      </c>
      <c r="F158" s="72" t="s">
        <v>173</v>
      </c>
      <c r="G158" s="70">
        <v>489.2</v>
      </c>
    </row>
    <row r="159" spans="1:7" outlineLevel="4">
      <c r="A159" s="71" t="s">
        <v>191</v>
      </c>
      <c r="B159" s="62" t="s">
        <v>2</v>
      </c>
      <c r="C159" s="72" t="s">
        <v>112</v>
      </c>
      <c r="D159" s="72" t="s">
        <v>91</v>
      </c>
      <c r="E159" s="72" t="s">
        <v>92</v>
      </c>
      <c r="F159" s="72" t="s">
        <v>20</v>
      </c>
      <c r="G159" s="70">
        <f>G177+G160+G172+G166</f>
        <v>11461.77</v>
      </c>
    </row>
    <row r="160" spans="1:7" outlineLevel="4">
      <c r="A160" s="63" t="s">
        <v>192</v>
      </c>
      <c r="B160" s="62" t="s">
        <v>2</v>
      </c>
      <c r="C160" s="72" t="s">
        <v>112</v>
      </c>
      <c r="D160" s="72" t="s">
        <v>193</v>
      </c>
      <c r="E160" s="72" t="s">
        <v>92</v>
      </c>
      <c r="F160" s="72" t="s">
        <v>20</v>
      </c>
      <c r="G160" s="70">
        <f>G163</f>
        <v>275.29000000000002</v>
      </c>
    </row>
    <row r="161" spans="1:7" ht="36.75" customHeight="1" outlineLevel="4">
      <c r="A161" s="66" t="s">
        <v>115</v>
      </c>
      <c r="B161" s="62" t="s">
        <v>2</v>
      </c>
      <c r="C161" s="72" t="s">
        <v>112</v>
      </c>
      <c r="D161" s="72" t="s">
        <v>193</v>
      </c>
      <c r="E161" s="72" t="s">
        <v>96</v>
      </c>
      <c r="F161" s="72" t="s">
        <v>20</v>
      </c>
      <c r="G161" s="70">
        <f>G162</f>
        <v>275.29000000000002</v>
      </c>
    </row>
    <row r="162" spans="1:7" ht="45" outlineLevel="4">
      <c r="A162" s="66" t="s">
        <v>97</v>
      </c>
      <c r="B162" s="62" t="s">
        <v>2</v>
      </c>
      <c r="C162" s="72" t="s">
        <v>112</v>
      </c>
      <c r="D162" s="72" t="s">
        <v>193</v>
      </c>
      <c r="E162" s="72" t="s">
        <v>98</v>
      </c>
      <c r="F162" s="72" t="s">
        <v>20</v>
      </c>
      <c r="G162" s="70">
        <f>G163</f>
        <v>275.29000000000002</v>
      </c>
    </row>
    <row r="163" spans="1:7" ht="83.25" customHeight="1" outlineLevel="4">
      <c r="A163" s="71" t="s">
        <v>194</v>
      </c>
      <c r="B163" s="62" t="s">
        <v>2</v>
      </c>
      <c r="C163" s="72" t="s">
        <v>112</v>
      </c>
      <c r="D163" s="72" t="s">
        <v>193</v>
      </c>
      <c r="E163" s="72" t="s">
        <v>195</v>
      </c>
      <c r="F163" s="72" t="s">
        <v>20</v>
      </c>
      <c r="G163" s="70">
        <f>G164</f>
        <v>275.29000000000002</v>
      </c>
    </row>
    <row r="164" spans="1:7" ht="36.75" customHeight="1" outlineLevel="4">
      <c r="A164" s="63" t="s">
        <v>116</v>
      </c>
      <c r="B164" s="62" t="s">
        <v>2</v>
      </c>
      <c r="C164" s="72" t="s">
        <v>112</v>
      </c>
      <c r="D164" s="72" t="s">
        <v>193</v>
      </c>
      <c r="E164" s="72" t="s">
        <v>195</v>
      </c>
      <c r="F164" s="72" t="s">
        <v>117</v>
      </c>
      <c r="G164" s="70">
        <f>G165</f>
        <v>275.29000000000002</v>
      </c>
    </row>
    <row r="165" spans="1:7" ht="30" outlineLevel="4">
      <c r="A165" s="63" t="s">
        <v>178</v>
      </c>
      <c r="B165" s="62" t="s">
        <v>2</v>
      </c>
      <c r="C165" s="72" t="s">
        <v>112</v>
      </c>
      <c r="D165" s="72" t="s">
        <v>193</v>
      </c>
      <c r="E165" s="72" t="s">
        <v>195</v>
      </c>
      <c r="F165" s="72" t="s">
        <v>119</v>
      </c>
      <c r="G165" s="70">
        <v>275.29000000000002</v>
      </c>
    </row>
    <row r="166" spans="1:7" outlineLevel="4">
      <c r="A166" s="63" t="s">
        <v>196</v>
      </c>
      <c r="B166" s="62" t="s">
        <v>2</v>
      </c>
      <c r="C166" s="72" t="s">
        <v>112</v>
      </c>
      <c r="D166" s="72" t="s">
        <v>197</v>
      </c>
      <c r="E166" s="72" t="s">
        <v>92</v>
      </c>
      <c r="F166" s="72" t="s">
        <v>20</v>
      </c>
      <c r="G166" s="70">
        <f>G167</f>
        <v>800</v>
      </c>
    </row>
    <row r="167" spans="1:7" ht="63" customHeight="1" outlineLevel="4">
      <c r="A167" s="81" t="s">
        <v>456</v>
      </c>
      <c r="B167" s="62" t="s">
        <v>2</v>
      </c>
      <c r="C167" s="72" t="s">
        <v>112</v>
      </c>
      <c r="D167" s="72" t="s">
        <v>197</v>
      </c>
      <c r="E167" s="72" t="s">
        <v>453</v>
      </c>
      <c r="F167" s="72" t="s">
        <v>20</v>
      </c>
      <c r="G167" s="70">
        <f>G168</f>
        <v>800</v>
      </c>
    </row>
    <row r="168" spans="1:7" ht="75" outlineLevel="4">
      <c r="A168" s="81" t="s">
        <v>457</v>
      </c>
      <c r="B168" s="62" t="s">
        <v>2</v>
      </c>
      <c r="C168" s="72" t="s">
        <v>112</v>
      </c>
      <c r="D168" s="72" t="s">
        <v>197</v>
      </c>
      <c r="E168" s="72" t="s">
        <v>454</v>
      </c>
      <c r="F168" s="72" t="s">
        <v>20</v>
      </c>
      <c r="G168" s="70">
        <f>G169</f>
        <v>800</v>
      </c>
    </row>
    <row r="169" spans="1:7" ht="35.25" customHeight="1" outlineLevel="4">
      <c r="A169" s="66" t="s">
        <v>198</v>
      </c>
      <c r="B169" s="62" t="s">
        <v>2</v>
      </c>
      <c r="C169" s="72" t="s">
        <v>112</v>
      </c>
      <c r="D169" s="72" t="s">
        <v>197</v>
      </c>
      <c r="E169" s="73" t="s">
        <v>455</v>
      </c>
      <c r="F169" s="72" t="s">
        <v>20</v>
      </c>
      <c r="G169" s="70">
        <f>G170</f>
        <v>800</v>
      </c>
    </row>
    <row r="170" spans="1:7" ht="18.75" customHeight="1" outlineLevel="4">
      <c r="A170" s="66" t="s">
        <v>120</v>
      </c>
      <c r="B170" s="62" t="s">
        <v>2</v>
      </c>
      <c r="C170" s="72" t="s">
        <v>112</v>
      </c>
      <c r="D170" s="72" t="s">
        <v>197</v>
      </c>
      <c r="E170" s="73" t="s">
        <v>455</v>
      </c>
      <c r="F170" s="72" t="s">
        <v>121</v>
      </c>
      <c r="G170" s="70">
        <f>G171</f>
        <v>800</v>
      </c>
    </row>
    <row r="171" spans="1:7" ht="60" outlineLevel="4">
      <c r="A171" s="63" t="s">
        <v>199</v>
      </c>
      <c r="B171" s="62" t="s">
        <v>2</v>
      </c>
      <c r="C171" s="72" t="s">
        <v>112</v>
      </c>
      <c r="D171" s="72" t="s">
        <v>197</v>
      </c>
      <c r="E171" s="73" t="s">
        <v>455</v>
      </c>
      <c r="F171" s="72" t="s">
        <v>200</v>
      </c>
      <c r="G171" s="70">
        <v>800</v>
      </c>
    </row>
    <row r="172" spans="1:7" outlineLevel="4">
      <c r="A172" s="63" t="s">
        <v>201</v>
      </c>
      <c r="B172" s="62" t="s">
        <v>2</v>
      </c>
      <c r="C172" s="72" t="s">
        <v>112</v>
      </c>
      <c r="D172" s="72" t="s">
        <v>202</v>
      </c>
      <c r="E172" s="72" t="s">
        <v>92</v>
      </c>
      <c r="F172" s="72" t="s">
        <v>20</v>
      </c>
      <c r="G172" s="70">
        <f>G173</f>
        <v>4200.2</v>
      </c>
    </row>
    <row r="173" spans="1:7" ht="45" outlineLevel="4">
      <c r="A173" s="63" t="s">
        <v>203</v>
      </c>
      <c r="B173" s="62" t="s">
        <v>2</v>
      </c>
      <c r="C173" s="72" t="s">
        <v>112</v>
      </c>
      <c r="D173" s="72" t="s">
        <v>202</v>
      </c>
      <c r="E173" s="72" t="s">
        <v>204</v>
      </c>
      <c r="F173" s="72" t="s">
        <v>20</v>
      </c>
      <c r="G173" s="70">
        <f>G174</f>
        <v>4200.2</v>
      </c>
    </row>
    <row r="174" spans="1:7" ht="30" outlineLevel="4">
      <c r="A174" s="63" t="s">
        <v>205</v>
      </c>
      <c r="B174" s="62" t="s">
        <v>2</v>
      </c>
      <c r="C174" s="72" t="s">
        <v>112</v>
      </c>
      <c r="D174" s="72" t="s">
        <v>202</v>
      </c>
      <c r="E174" s="72" t="s">
        <v>206</v>
      </c>
      <c r="F174" s="72" t="s">
        <v>20</v>
      </c>
      <c r="G174" s="70">
        <f>G175</f>
        <v>4200.2</v>
      </c>
    </row>
    <row r="175" spans="1:7" ht="45" outlineLevel="4">
      <c r="A175" s="63" t="s">
        <v>116</v>
      </c>
      <c r="B175" s="62" t="s">
        <v>2</v>
      </c>
      <c r="C175" s="72" t="s">
        <v>112</v>
      </c>
      <c r="D175" s="72" t="s">
        <v>202</v>
      </c>
      <c r="E175" s="72" t="s">
        <v>206</v>
      </c>
      <c r="F175" s="72" t="s">
        <v>117</v>
      </c>
      <c r="G175" s="70">
        <f>G176</f>
        <v>4200.2</v>
      </c>
    </row>
    <row r="176" spans="1:7" ht="30" outlineLevel="4">
      <c r="A176" s="63" t="s">
        <v>178</v>
      </c>
      <c r="B176" s="62" t="s">
        <v>2</v>
      </c>
      <c r="C176" s="72" t="s">
        <v>112</v>
      </c>
      <c r="D176" s="72" t="s">
        <v>202</v>
      </c>
      <c r="E176" s="72" t="s">
        <v>206</v>
      </c>
      <c r="F176" s="72" t="s">
        <v>119</v>
      </c>
      <c r="G176" s="70">
        <v>4200.2</v>
      </c>
    </row>
    <row r="177" spans="1:7" ht="36" customHeight="1" outlineLevel="4">
      <c r="A177" s="63" t="s">
        <v>207</v>
      </c>
      <c r="B177" s="62" t="s">
        <v>2</v>
      </c>
      <c r="C177" s="72" t="s">
        <v>112</v>
      </c>
      <c r="D177" s="72" t="s">
        <v>208</v>
      </c>
      <c r="E177" s="72" t="s">
        <v>92</v>
      </c>
      <c r="F177" s="72" t="s">
        <v>20</v>
      </c>
      <c r="G177" s="70">
        <f>G178+G188</f>
        <v>6186.2800000000007</v>
      </c>
    </row>
    <row r="178" spans="1:7" ht="51.75" customHeight="1" outlineLevel="4">
      <c r="A178" s="69" t="s">
        <v>209</v>
      </c>
      <c r="B178" s="62" t="s">
        <v>2</v>
      </c>
      <c r="C178" s="72" t="s">
        <v>112</v>
      </c>
      <c r="D178" s="72" t="s">
        <v>208</v>
      </c>
      <c r="E178" s="72" t="s">
        <v>210</v>
      </c>
      <c r="F178" s="72" t="s">
        <v>20</v>
      </c>
      <c r="G178" s="70">
        <f>G179+G185+G182</f>
        <v>218.32999999999998</v>
      </c>
    </row>
    <row r="179" spans="1:7" ht="50.25" customHeight="1" outlineLevel="2">
      <c r="A179" s="75" t="s">
        <v>483</v>
      </c>
      <c r="B179" s="62" t="s">
        <v>2</v>
      </c>
      <c r="C179" s="72" t="s">
        <v>112</v>
      </c>
      <c r="D179" s="72" t="s">
        <v>208</v>
      </c>
      <c r="E179" s="72" t="s">
        <v>463</v>
      </c>
      <c r="F179" s="72" t="s">
        <v>20</v>
      </c>
      <c r="G179" s="70">
        <f>G180</f>
        <v>122</v>
      </c>
    </row>
    <row r="180" spans="1:7" ht="24" customHeight="1" outlineLevel="2">
      <c r="A180" s="69" t="s">
        <v>120</v>
      </c>
      <c r="B180" s="62" t="s">
        <v>2</v>
      </c>
      <c r="C180" s="72" t="s">
        <v>112</v>
      </c>
      <c r="D180" s="72" t="s">
        <v>208</v>
      </c>
      <c r="E180" s="72" t="s">
        <v>463</v>
      </c>
      <c r="F180" s="72" t="s">
        <v>121</v>
      </c>
      <c r="G180" s="70">
        <f>G181</f>
        <v>122</v>
      </c>
    </row>
    <row r="181" spans="1:7" ht="50.25" customHeight="1" outlineLevel="2">
      <c r="A181" s="63" t="s">
        <v>199</v>
      </c>
      <c r="B181" s="62" t="s">
        <v>2</v>
      </c>
      <c r="C181" s="72" t="s">
        <v>112</v>
      </c>
      <c r="D181" s="72" t="s">
        <v>208</v>
      </c>
      <c r="E181" s="72" t="s">
        <v>463</v>
      </c>
      <c r="F181" s="72" t="s">
        <v>200</v>
      </c>
      <c r="G181" s="70">
        <v>122</v>
      </c>
    </row>
    <row r="182" spans="1:7" ht="60" customHeight="1" outlineLevel="2">
      <c r="A182" s="75" t="s">
        <v>484</v>
      </c>
      <c r="B182" s="62" t="s">
        <v>2</v>
      </c>
      <c r="C182" s="72" t="s">
        <v>112</v>
      </c>
      <c r="D182" s="72" t="s">
        <v>208</v>
      </c>
      <c r="E182" s="72" t="s">
        <v>462</v>
      </c>
      <c r="F182" s="72" t="s">
        <v>20</v>
      </c>
      <c r="G182" s="70">
        <f>G183</f>
        <v>76.33</v>
      </c>
    </row>
    <row r="183" spans="1:7" ht="50.25" customHeight="1" outlineLevel="2">
      <c r="A183" s="75" t="s">
        <v>120</v>
      </c>
      <c r="B183" s="62" t="s">
        <v>2</v>
      </c>
      <c r="C183" s="72" t="s">
        <v>112</v>
      </c>
      <c r="D183" s="72" t="s">
        <v>208</v>
      </c>
      <c r="E183" s="72" t="s">
        <v>462</v>
      </c>
      <c r="F183" s="72" t="s">
        <v>121</v>
      </c>
      <c r="G183" s="70">
        <f>G184</f>
        <v>76.33</v>
      </c>
    </row>
    <row r="184" spans="1:7" ht="50.25" customHeight="1" outlineLevel="2">
      <c r="A184" s="75" t="s">
        <v>199</v>
      </c>
      <c r="B184" s="62" t="s">
        <v>2</v>
      </c>
      <c r="C184" s="72" t="s">
        <v>112</v>
      </c>
      <c r="D184" s="72" t="s">
        <v>208</v>
      </c>
      <c r="E184" s="72" t="s">
        <v>462</v>
      </c>
      <c r="F184" s="72" t="s">
        <v>200</v>
      </c>
      <c r="G184" s="70">
        <v>76.33</v>
      </c>
    </row>
    <row r="185" spans="1:7" ht="50.25" customHeight="1" outlineLevel="2">
      <c r="A185" s="63" t="s">
        <v>211</v>
      </c>
      <c r="B185" s="62" t="s">
        <v>2</v>
      </c>
      <c r="C185" s="72" t="s">
        <v>112</v>
      </c>
      <c r="D185" s="72" t="s">
        <v>208</v>
      </c>
      <c r="E185" s="72" t="s">
        <v>212</v>
      </c>
      <c r="F185" s="72" t="s">
        <v>20</v>
      </c>
      <c r="G185" s="70">
        <f>G186</f>
        <v>20</v>
      </c>
    </row>
    <row r="186" spans="1:7" ht="45" outlineLevel="2">
      <c r="A186" s="63" t="s">
        <v>116</v>
      </c>
      <c r="B186" s="62" t="s">
        <v>2</v>
      </c>
      <c r="C186" s="72" t="s">
        <v>112</v>
      </c>
      <c r="D186" s="72" t="s">
        <v>208</v>
      </c>
      <c r="E186" s="72" t="s">
        <v>212</v>
      </c>
      <c r="F186" s="72" t="s">
        <v>117</v>
      </c>
      <c r="G186" s="70">
        <f>G187</f>
        <v>20</v>
      </c>
    </row>
    <row r="187" spans="1:7" ht="30" outlineLevel="2">
      <c r="A187" s="63" t="s">
        <v>178</v>
      </c>
      <c r="B187" s="62" t="s">
        <v>2</v>
      </c>
      <c r="C187" s="72" t="s">
        <v>112</v>
      </c>
      <c r="D187" s="72" t="s">
        <v>208</v>
      </c>
      <c r="E187" s="72" t="s">
        <v>212</v>
      </c>
      <c r="F187" s="72" t="s">
        <v>119</v>
      </c>
      <c r="G187" s="70">
        <v>20</v>
      </c>
    </row>
    <row r="188" spans="1:7" ht="39.75" customHeight="1" outlineLevel="2">
      <c r="A188" s="66" t="s">
        <v>115</v>
      </c>
      <c r="B188" s="62" t="s">
        <v>2</v>
      </c>
      <c r="C188" s="72" t="s">
        <v>112</v>
      </c>
      <c r="D188" s="72" t="s">
        <v>208</v>
      </c>
      <c r="E188" s="72" t="s">
        <v>96</v>
      </c>
      <c r="F188" s="72" t="s">
        <v>20</v>
      </c>
      <c r="G188" s="70">
        <f>G189</f>
        <v>5967.9500000000007</v>
      </c>
    </row>
    <row r="189" spans="1:7" ht="45" outlineLevel="2">
      <c r="A189" s="66" t="s">
        <v>97</v>
      </c>
      <c r="B189" s="62" t="s">
        <v>2</v>
      </c>
      <c r="C189" s="72" t="s">
        <v>112</v>
      </c>
      <c r="D189" s="72" t="s">
        <v>208</v>
      </c>
      <c r="E189" s="72" t="s">
        <v>98</v>
      </c>
      <c r="F189" s="72" t="s">
        <v>20</v>
      </c>
      <c r="G189" s="70">
        <f>G190+G193</f>
        <v>5967.9500000000007</v>
      </c>
    </row>
    <row r="190" spans="1:7" ht="45" outlineLevel="2">
      <c r="A190" s="71" t="s">
        <v>109</v>
      </c>
      <c r="B190" s="62" t="s">
        <v>2</v>
      </c>
      <c r="C190" s="72" t="s">
        <v>112</v>
      </c>
      <c r="D190" s="72" t="s">
        <v>208</v>
      </c>
      <c r="E190" s="72" t="s">
        <v>110</v>
      </c>
      <c r="F190" s="72" t="s">
        <v>20</v>
      </c>
      <c r="G190" s="70">
        <f>G191</f>
        <v>5279.52</v>
      </c>
    </row>
    <row r="191" spans="1:7" ht="60" outlineLevel="3">
      <c r="A191" s="63" t="s">
        <v>101</v>
      </c>
      <c r="B191" s="62" t="s">
        <v>2</v>
      </c>
      <c r="C191" s="72" t="s">
        <v>112</v>
      </c>
      <c r="D191" s="72" t="s">
        <v>208</v>
      </c>
      <c r="E191" s="72" t="s">
        <v>110</v>
      </c>
      <c r="F191" s="72" t="s">
        <v>14</v>
      </c>
      <c r="G191" s="70">
        <f>G192</f>
        <v>5279.52</v>
      </c>
    </row>
    <row r="192" spans="1:7" ht="36" customHeight="1">
      <c r="A192" s="63" t="s">
        <v>108</v>
      </c>
      <c r="B192" s="62" t="s">
        <v>2</v>
      </c>
      <c r="C192" s="72" t="s">
        <v>112</v>
      </c>
      <c r="D192" s="72" t="s">
        <v>208</v>
      </c>
      <c r="E192" s="72" t="s">
        <v>110</v>
      </c>
      <c r="F192" s="72" t="s">
        <v>103</v>
      </c>
      <c r="G192" s="70">
        <v>5279.52</v>
      </c>
    </row>
    <row r="193" spans="1:7" ht="63.75" customHeight="1">
      <c r="A193" s="122" t="s">
        <v>485</v>
      </c>
      <c r="B193" s="62" t="s">
        <v>2</v>
      </c>
      <c r="C193" s="72" t="s">
        <v>112</v>
      </c>
      <c r="D193" s="72" t="s">
        <v>208</v>
      </c>
      <c r="E193" s="72" t="s">
        <v>476</v>
      </c>
      <c r="F193" s="72" t="s">
        <v>20</v>
      </c>
      <c r="G193" s="70">
        <f>G194</f>
        <v>688.43</v>
      </c>
    </row>
    <row r="194" spans="1:7" ht="16.5" customHeight="1">
      <c r="A194" s="75" t="s">
        <v>120</v>
      </c>
      <c r="B194" s="62" t="s">
        <v>2</v>
      </c>
      <c r="C194" s="72" t="s">
        <v>112</v>
      </c>
      <c r="D194" s="72" t="s">
        <v>208</v>
      </c>
      <c r="E194" s="72" t="s">
        <v>476</v>
      </c>
      <c r="F194" s="72" t="s">
        <v>121</v>
      </c>
      <c r="G194" s="70">
        <f>G195</f>
        <v>688.43</v>
      </c>
    </row>
    <row r="195" spans="1:7" ht="54.75" customHeight="1">
      <c r="A195" s="75" t="s">
        <v>199</v>
      </c>
      <c r="B195" s="62" t="s">
        <v>2</v>
      </c>
      <c r="C195" s="72" t="s">
        <v>112</v>
      </c>
      <c r="D195" s="72" t="s">
        <v>208</v>
      </c>
      <c r="E195" s="72" t="s">
        <v>476</v>
      </c>
      <c r="F195" s="72" t="s">
        <v>200</v>
      </c>
      <c r="G195" s="70">
        <v>688.43</v>
      </c>
    </row>
    <row r="196" spans="1:7" ht="30" outlineLevel="5">
      <c r="A196" s="71" t="s">
        <v>213</v>
      </c>
      <c r="B196" s="62" t="s">
        <v>2</v>
      </c>
      <c r="C196" s="72" t="s">
        <v>193</v>
      </c>
      <c r="D196" s="72" t="s">
        <v>91</v>
      </c>
      <c r="E196" s="72" t="s">
        <v>92</v>
      </c>
      <c r="F196" s="72" t="s">
        <v>20</v>
      </c>
      <c r="G196" s="70">
        <f>G197+G203+G236+G231</f>
        <v>24870.579999999998</v>
      </c>
    </row>
    <row r="197" spans="1:7" outlineLevel="5">
      <c r="A197" s="71" t="s">
        <v>214</v>
      </c>
      <c r="B197" s="62" t="s">
        <v>2</v>
      </c>
      <c r="C197" s="72" t="s">
        <v>193</v>
      </c>
      <c r="D197" s="72" t="s">
        <v>90</v>
      </c>
      <c r="E197" s="72" t="s">
        <v>92</v>
      </c>
      <c r="F197" s="72" t="s">
        <v>20</v>
      </c>
      <c r="G197" s="70">
        <f>G198</f>
        <v>196.6</v>
      </c>
    </row>
    <row r="198" spans="1:7" ht="53.25" customHeight="1" outlineLevel="5">
      <c r="A198" s="69" t="s">
        <v>156</v>
      </c>
      <c r="B198" s="62" t="s">
        <v>2</v>
      </c>
      <c r="C198" s="72" t="s">
        <v>193</v>
      </c>
      <c r="D198" s="72" t="s">
        <v>90</v>
      </c>
      <c r="E198" s="72" t="s">
        <v>157</v>
      </c>
      <c r="F198" s="72" t="s">
        <v>20</v>
      </c>
      <c r="G198" s="70">
        <f>G199</f>
        <v>196.6</v>
      </c>
    </row>
    <row r="199" spans="1:7" ht="58.5" customHeight="1" outlineLevel="5">
      <c r="A199" s="69" t="s">
        <v>215</v>
      </c>
      <c r="B199" s="62" t="s">
        <v>2</v>
      </c>
      <c r="C199" s="72" t="s">
        <v>193</v>
      </c>
      <c r="D199" s="72" t="s">
        <v>90</v>
      </c>
      <c r="E199" s="72" t="s">
        <v>216</v>
      </c>
      <c r="F199" s="72" t="s">
        <v>20</v>
      </c>
      <c r="G199" s="70">
        <f>G200</f>
        <v>196.6</v>
      </c>
    </row>
    <row r="200" spans="1:7" ht="36.75" customHeight="1" outlineLevel="5">
      <c r="A200" s="75" t="s">
        <v>217</v>
      </c>
      <c r="B200" s="62" t="s">
        <v>2</v>
      </c>
      <c r="C200" s="72" t="s">
        <v>193</v>
      </c>
      <c r="D200" s="72" t="s">
        <v>90</v>
      </c>
      <c r="E200" s="72" t="s">
        <v>218</v>
      </c>
      <c r="F200" s="72" t="s">
        <v>20</v>
      </c>
      <c r="G200" s="70">
        <f>G201</f>
        <v>196.6</v>
      </c>
    </row>
    <row r="201" spans="1:7" ht="51" customHeight="1" outlineLevel="5">
      <c r="A201" s="63" t="s">
        <v>116</v>
      </c>
      <c r="B201" s="62" t="s">
        <v>2</v>
      </c>
      <c r="C201" s="72" t="s">
        <v>193</v>
      </c>
      <c r="D201" s="72" t="s">
        <v>90</v>
      </c>
      <c r="E201" s="72" t="s">
        <v>218</v>
      </c>
      <c r="F201" s="72" t="s">
        <v>117</v>
      </c>
      <c r="G201" s="70">
        <f>G202</f>
        <v>196.6</v>
      </c>
    </row>
    <row r="202" spans="1:7" ht="37.5" customHeight="1" outlineLevel="5">
      <c r="A202" s="63" t="s">
        <v>178</v>
      </c>
      <c r="B202" s="62" t="s">
        <v>2</v>
      </c>
      <c r="C202" s="72" t="s">
        <v>193</v>
      </c>
      <c r="D202" s="72" t="s">
        <v>90</v>
      </c>
      <c r="E202" s="72" t="s">
        <v>218</v>
      </c>
      <c r="F202" s="72" t="s">
        <v>119</v>
      </c>
      <c r="G202" s="70">
        <v>196.6</v>
      </c>
    </row>
    <row r="203" spans="1:7" outlineLevel="5">
      <c r="A203" s="63" t="s">
        <v>219</v>
      </c>
      <c r="B203" s="62" t="s">
        <v>2</v>
      </c>
      <c r="C203" s="72" t="s">
        <v>193</v>
      </c>
      <c r="D203" s="72" t="s">
        <v>94</v>
      </c>
      <c r="E203" s="72" t="s">
        <v>92</v>
      </c>
      <c r="F203" s="72" t="s">
        <v>20</v>
      </c>
      <c r="G203" s="70">
        <f>G204</f>
        <v>24003.69</v>
      </c>
    </row>
    <row r="204" spans="1:7" ht="60" outlineLevel="5">
      <c r="A204" s="71" t="s">
        <v>220</v>
      </c>
      <c r="B204" s="62" t="s">
        <v>2</v>
      </c>
      <c r="C204" s="72" t="s">
        <v>193</v>
      </c>
      <c r="D204" s="72" t="s">
        <v>94</v>
      </c>
      <c r="E204" s="72" t="s">
        <v>221</v>
      </c>
      <c r="F204" s="72" t="s">
        <v>20</v>
      </c>
      <c r="G204" s="70">
        <f>G205+G221</f>
        <v>24003.69</v>
      </c>
    </row>
    <row r="205" spans="1:7" ht="60" outlineLevel="5">
      <c r="A205" s="71" t="s">
        <v>222</v>
      </c>
      <c r="B205" s="62" t="s">
        <v>2</v>
      </c>
      <c r="C205" s="72" t="s">
        <v>193</v>
      </c>
      <c r="D205" s="72" t="s">
        <v>94</v>
      </c>
      <c r="E205" s="72" t="s">
        <v>223</v>
      </c>
      <c r="F205" s="72" t="s">
        <v>20</v>
      </c>
      <c r="G205" s="70">
        <f>G206+G209+G218+G212+G215</f>
        <v>21687.919999999998</v>
      </c>
    </row>
    <row r="206" spans="1:7" ht="30" outlineLevel="5">
      <c r="A206" s="63" t="s">
        <v>224</v>
      </c>
      <c r="B206" s="62" t="s">
        <v>2</v>
      </c>
      <c r="C206" s="72" t="s">
        <v>193</v>
      </c>
      <c r="D206" s="72" t="s">
        <v>94</v>
      </c>
      <c r="E206" s="72" t="s">
        <v>225</v>
      </c>
      <c r="F206" s="72" t="s">
        <v>20</v>
      </c>
      <c r="G206" s="70">
        <f>G207</f>
        <v>2474.16</v>
      </c>
    </row>
    <row r="207" spans="1:7" ht="51" customHeight="1" outlineLevel="5">
      <c r="A207" s="63" t="s">
        <v>116</v>
      </c>
      <c r="B207" s="62" t="s">
        <v>2</v>
      </c>
      <c r="C207" s="72" t="s">
        <v>193</v>
      </c>
      <c r="D207" s="72" t="s">
        <v>94</v>
      </c>
      <c r="E207" s="72" t="s">
        <v>225</v>
      </c>
      <c r="F207" s="72" t="s">
        <v>117</v>
      </c>
      <c r="G207" s="70">
        <f>G208</f>
        <v>2474.16</v>
      </c>
    </row>
    <row r="208" spans="1:7" ht="41.25" customHeight="1" outlineLevel="5">
      <c r="A208" s="63" t="s">
        <v>178</v>
      </c>
      <c r="B208" s="62" t="s">
        <v>2</v>
      </c>
      <c r="C208" s="72" t="s">
        <v>193</v>
      </c>
      <c r="D208" s="72" t="s">
        <v>94</v>
      </c>
      <c r="E208" s="72" t="s">
        <v>225</v>
      </c>
      <c r="F208" s="72" t="s">
        <v>119</v>
      </c>
      <c r="G208" s="70">
        <v>2474.16</v>
      </c>
    </row>
    <row r="209" spans="1:7" ht="37.5" customHeight="1" outlineLevel="5">
      <c r="A209" s="75" t="s">
        <v>226</v>
      </c>
      <c r="B209" s="62" t="s">
        <v>2</v>
      </c>
      <c r="C209" s="72" t="s">
        <v>193</v>
      </c>
      <c r="D209" s="72" t="s">
        <v>94</v>
      </c>
      <c r="E209" s="72" t="s">
        <v>227</v>
      </c>
      <c r="F209" s="72" t="s">
        <v>20</v>
      </c>
      <c r="G209" s="70">
        <f>G210</f>
        <v>243</v>
      </c>
    </row>
    <row r="210" spans="1:7" ht="37.5" customHeight="1" outlineLevel="5">
      <c r="A210" s="63" t="s">
        <v>116</v>
      </c>
      <c r="B210" s="62" t="s">
        <v>2</v>
      </c>
      <c r="C210" s="72" t="s">
        <v>193</v>
      </c>
      <c r="D210" s="72" t="s">
        <v>94</v>
      </c>
      <c r="E210" s="72" t="s">
        <v>227</v>
      </c>
      <c r="F210" s="72" t="s">
        <v>117</v>
      </c>
      <c r="G210" s="70">
        <f>G211</f>
        <v>243</v>
      </c>
    </row>
    <row r="211" spans="1:7" ht="41.25" customHeight="1" outlineLevel="5">
      <c r="A211" s="63" t="s">
        <v>178</v>
      </c>
      <c r="B211" s="62" t="s">
        <v>2</v>
      </c>
      <c r="C211" s="72" t="s">
        <v>193</v>
      </c>
      <c r="D211" s="72" t="s">
        <v>94</v>
      </c>
      <c r="E211" s="72" t="s">
        <v>227</v>
      </c>
      <c r="F211" s="72" t="s">
        <v>119</v>
      </c>
      <c r="G211" s="70">
        <v>243</v>
      </c>
    </row>
    <row r="212" spans="1:7" ht="74.25" customHeight="1" outlineLevel="5">
      <c r="A212" s="71" t="s">
        <v>475</v>
      </c>
      <c r="B212" s="62" t="s">
        <v>2</v>
      </c>
      <c r="C212" s="72" t="s">
        <v>193</v>
      </c>
      <c r="D212" s="72" t="s">
        <v>94</v>
      </c>
      <c r="E212" s="72" t="s">
        <v>464</v>
      </c>
      <c r="F212" s="72" t="s">
        <v>20</v>
      </c>
      <c r="G212" s="70">
        <f>G213</f>
        <v>1109.5899999999999</v>
      </c>
    </row>
    <row r="213" spans="1:7" ht="41.25" customHeight="1" outlineLevel="5">
      <c r="A213" s="75" t="s">
        <v>116</v>
      </c>
      <c r="B213" s="62" t="s">
        <v>2</v>
      </c>
      <c r="C213" s="72" t="s">
        <v>193</v>
      </c>
      <c r="D213" s="72" t="s">
        <v>94</v>
      </c>
      <c r="E213" s="72" t="s">
        <v>464</v>
      </c>
      <c r="F213" s="72" t="s">
        <v>117</v>
      </c>
      <c r="G213" s="70">
        <f>G214</f>
        <v>1109.5899999999999</v>
      </c>
    </row>
    <row r="214" spans="1:7" ht="41.25" customHeight="1" outlineLevel="5">
      <c r="A214" s="75" t="s">
        <v>178</v>
      </c>
      <c r="B214" s="62" t="s">
        <v>2</v>
      </c>
      <c r="C214" s="72" t="s">
        <v>193</v>
      </c>
      <c r="D214" s="72" t="s">
        <v>94</v>
      </c>
      <c r="E214" s="72" t="s">
        <v>464</v>
      </c>
      <c r="F214" s="72" t="s">
        <v>119</v>
      </c>
      <c r="G214" s="70">
        <v>1109.5899999999999</v>
      </c>
    </row>
    <row r="215" spans="1:7" ht="80.25" customHeight="1" outlineLevel="5">
      <c r="A215" s="71" t="s">
        <v>467</v>
      </c>
      <c r="B215" s="62" t="s">
        <v>2</v>
      </c>
      <c r="C215" s="72" t="s">
        <v>193</v>
      </c>
      <c r="D215" s="72" t="s">
        <v>94</v>
      </c>
      <c r="E215" s="72" t="s">
        <v>465</v>
      </c>
      <c r="F215" s="72" t="s">
        <v>20</v>
      </c>
      <c r="G215" s="70">
        <f>G216</f>
        <v>4087.17</v>
      </c>
    </row>
    <row r="216" spans="1:7" ht="41.25" customHeight="1" outlineLevel="5">
      <c r="A216" s="75" t="s">
        <v>116</v>
      </c>
      <c r="B216" s="62" t="s">
        <v>2</v>
      </c>
      <c r="C216" s="72" t="s">
        <v>193</v>
      </c>
      <c r="D216" s="72" t="s">
        <v>94</v>
      </c>
      <c r="E216" s="72" t="s">
        <v>465</v>
      </c>
      <c r="F216" s="72" t="s">
        <v>117</v>
      </c>
      <c r="G216" s="70">
        <f>G217</f>
        <v>4087.17</v>
      </c>
    </row>
    <row r="217" spans="1:7" ht="41.25" customHeight="1" outlineLevel="5">
      <c r="A217" s="75" t="s">
        <v>178</v>
      </c>
      <c r="B217" s="62" t="s">
        <v>2</v>
      </c>
      <c r="C217" s="72" t="s">
        <v>193</v>
      </c>
      <c r="D217" s="72" t="s">
        <v>94</v>
      </c>
      <c r="E217" s="72" t="s">
        <v>465</v>
      </c>
      <c r="F217" s="72" t="s">
        <v>119</v>
      </c>
      <c r="G217" s="70">
        <v>4087.17</v>
      </c>
    </row>
    <row r="218" spans="1:7" ht="45" outlineLevel="5">
      <c r="A218" s="63" t="s">
        <v>228</v>
      </c>
      <c r="B218" s="62" t="s">
        <v>2</v>
      </c>
      <c r="C218" s="72" t="s">
        <v>193</v>
      </c>
      <c r="D218" s="72" t="s">
        <v>94</v>
      </c>
      <c r="E218" s="72" t="s">
        <v>229</v>
      </c>
      <c r="F218" s="72" t="s">
        <v>20</v>
      </c>
      <c r="G218" s="70">
        <f>G219</f>
        <v>13774</v>
      </c>
    </row>
    <row r="219" spans="1:7" outlineLevel="5">
      <c r="A219" s="75" t="s">
        <v>190</v>
      </c>
      <c r="B219" s="62" t="s">
        <v>2</v>
      </c>
      <c r="C219" s="72" t="s">
        <v>193</v>
      </c>
      <c r="D219" s="72" t="s">
        <v>94</v>
      </c>
      <c r="E219" s="72" t="s">
        <v>229</v>
      </c>
      <c r="F219" s="72" t="s">
        <v>171</v>
      </c>
      <c r="G219" s="70">
        <f>G220</f>
        <v>13774</v>
      </c>
    </row>
    <row r="220" spans="1:7" outlineLevel="5">
      <c r="A220" s="69" t="s">
        <v>230</v>
      </c>
      <c r="B220" s="62" t="s">
        <v>2</v>
      </c>
      <c r="C220" s="72" t="s">
        <v>193</v>
      </c>
      <c r="D220" s="72" t="s">
        <v>94</v>
      </c>
      <c r="E220" s="72" t="s">
        <v>229</v>
      </c>
      <c r="F220" s="72" t="s">
        <v>231</v>
      </c>
      <c r="G220" s="70">
        <v>13774</v>
      </c>
    </row>
    <row r="221" spans="1:7" ht="60" outlineLevel="5">
      <c r="A221" s="63" t="s">
        <v>232</v>
      </c>
      <c r="B221" s="62" t="s">
        <v>2</v>
      </c>
      <c r="C221" s="72" t="s">
        <v>193</v>
      </c>
      <c r="D221" s="72" t="s">
        <v>94</v>
      </c>
      <c r="E221" s="72" t="s">
        <v>233</v>
      </c>
      <c r="F221" s="72" t="s">
        <v>20</v>
      </c>
      <c r="G221" s="70">
        <f>G228+G225+G222</f>
        <v>2315.77</v>
      </c>
    </row>
    <row r="222" spans="1:7" ht="75" outlineLevel="5">
      <c r="A222" s="75" t="s">
        <v>234</v>
      </c>
      <c r="B222" s="62" t="s">
        <v>2</v>
      </c>
      <c r="C222" s="72" t="s">
        <v>193</v>
      </c>
      <c r="D222" s="72" t="s">
        <v>94</v>
      </c>
      <c r="E222" s="72" t="s">
        <v>235</v>
      </c>
      <c r="F222" s="72" t="s">
        <v>20</v>
      </c>
      <c r="G222" s="70">
        <f>G223</f>
        <v>39.46</v>
      </c>
    </row>
    <row r="223" spans="1:7" ht="45" outlineLevel="5">
      <c r="A223" s="75" t="s">
        <v>116</v>
      </c>
      <c r="B223" s="62" t="s">
        <v>2</v>
      </c>
      <c r="C223" s="72" t="s">
        <v>193</v>
      </c>
      <c r="D223" s="72" t="s">
        <v>94</v>
      </c>
      <c r="E223" s="72" t="s">
        <v>235</v>
      </c>
      <c r="F223" s="72" t="s">
        <v>117</v>
      </c>
      <c r="G223" s="70">
        <f>G224</f>
        <v>39.46</v>
      </c>
    </row>
    <row r="224" spans="1:7" ht="45" outlineLevel="5">
      <c r="A224" s="75" t="s">
        <v>118</v>
      </c>
      <c r="B224" s="62" t="s">
        <v>2</v>
      </c>
      <c r="C224" s="72" t="s">
        <v>193</v>
      </c>
      <c r="D224" s="72" t="s">
        <v>94</v>
      </c>
      <c r="E224" s="72" t="s">
        <v>235</v>
      </c>
      <c r="F224" s="72" t="s">
        <v>119</v>
      </c>
      <c r="G224" s="70">
        <v>39.46</v>
      </c>
    </row>
    <row r="225" spans="1:7" ht="70.5" customHeight="1" outlineLevel="5">
      <c r="A225" s="75" t="s">
        <v>468</v>
      </c>
      <c r="B225" s="62" t="s">
        <v>2</v>
      </c>
      <c r="C225" s="72" t="s">
        <v>193</v>
      </c>
      <c r="D225" s="72" t="s">
        <v>94</v>
      </c>
      <c r="E225" s="72" t="s">
        <v>469</v>
      </c>
      <c r="F225" s="72" t="s">
        <v>20</v>
      </c>
      <c r="G225" s="70">
        <f>G226</f>
        <v>1740.77</v>
      </c>
    </row>
    <row r="226" spans="1:7" ht="45" outlineLevel="5">
      <c r="A226" s="75" t="s">
        <v>116</v>
      </c>
      <c r="B226" s="62" t="s">
        <v>2</v>
      </c>
      <c r="C226" s="72" t="s">
        <v>193</v>
      </c>
      <c r="D226" s="72" t="s">
        <v>94</v>
      </c>
      <c r="E226" s="72" t="s">
        <v>469</v>
      </c>
      <c r="F226" s="72" t="s">
        <v>117</v>
      </c>
      <c r="G226" s="70">
        <f>G227</f>
        <v>1740.77</v>
      </c>
    </row>
    <row r="227" spans="1:7" ht="45" outlineLevel="5">
      <c r="A227" s="75" t="s">
        <v>118</v>
      </c>
      <c r="B227" s="62" t="s">
        <v>2</v>
      </c>
      <c r="C227" s="72" t="s">
        <v>193</v>
      </c>
      <c r="D227" s="72" t="s">
        <v>94</v>
      </c>
      <c r="E227" s="72" t="s">
        <v>469</v>
      </c>
      <c r="F227" s="72" t="s">
        <v>119</v>
      </c>
      <c r="G227" s="70">
        <v>1740.77</v>
      </c>
    </row>
    <row r="228" spans="1:7" ht="68.25" customHeight="1" outlineLevel="1">
      <c r="A228" s="75" t="s">
        <v>470</v>
      </c>
      <c r="B228" s="62" t="s">
        <v>2</v>
      </c>
      <c r="C228" s="72" t="s">
        <v>193</v>
      </c>
      <c r="D228" s="72" t="s">
        <v>94</v>
      </c>
      <c r="E228" s="72" t="s">
        <v>471</v>
      </c>
      <c r="F228" s="72" t="s">
        <v>20</v>
      </c>
      <c r="G228" s="70">
        <f>G229</f>
        <v>535.54</v>
      </c>
    </row>
    <row r="229" spans="1:7" ht="33" customHeight="1" outlineLevel="1">
      <c r="A229" s="63" t="s">
        <v>116</v>
      </c>
      <c r="B229" s="62" t="s">
        <v>2</v>
      </c>
      <c r="C229" s="64" t="s">
        <v>193</v>
      </c>
      <c r="D229" s="64" t="s">
        <v>94</v>
      </c>
      <c r="E229" s="72" t="s">
        <v>471</v>
      </c>
      <c r="F229" s="72" t="s">
        <v>117</v>
      </c>
      <c r="G229" s="70">
        <f>G230</f>
        <v>535.54</v>
      </c>
    </row>
    <row r="230" spans="1:7" ht="45" outlineLevel="1">
      <c r="A230" s="63" t="s">
        <v>118</v>
      </c>
      <c r="B230" s="62" t="s">
        <v>2</v>
      </c>
      <c r="C230" s="64" t="s">
        <v>193</v>
      </c>
      <c r="D230" s="64" t="s">
        <v>94</v>
      </c>
      <c r="E230" s="72" t="s">
        <v>471</v>
      </c>
      <c r="F230" s="72" t="s">
        <v>119</v>
      </c>
      <c r="G230" s="70">
        <v>535.54</v>
      </c>
    </row>
    <row r="231" spans="1:7" outlineLevel="1">
      <c r="A231" s="63" t="s">
        <v>236</v>
      </c>
      <c r="B231" s="62" t="s">
        <v>2</v>
      </c>
      <c r="C231" s="64" t="s">
        <v>193</v>
      </c>
      <c r="D231" s="64" t="s">
        <v>105</v>
      </c>
      <c r="E231" s="72" t="s">
        <v>92</v>
      </c>
      <c r="F231" s="72" t="s">
        <v>20</v>
      </c>
      <c r="G231" s="70">
        <f>G232</f>
        <v>670</v>
      </c>
    </row>
    <row r="232" spans="1:7" ht="64.5" customHeight="1" outlineLevel="1">
      <c r="A232" s="71" t="s">
        <v>395</v>
      </c>
      <c r="B232" s="62" t="s">
        <v>2</v>
      </c>
      <c r="C232" s="64" t="s">
        <v>193</v>
      </c>
      <c r="D232" s="64" t="s">
        <v>105</v>
      </c>
      <c r="E232" s="72" t="s">
        <v>238</v>
      </c>
      <c r="F232" s="72" t="s">
        <v>20</v>
      </c>
      <c r="G232" s="70">
        <f>G233</f>
        <v>670</v>
      </c>
    </row>
    <row r="233" spans="1:7" ht="30" outlineLevel="1">
      <c r="A233" s="63" t="s">
        <v>239</v>
      </c>
      <c r="B233" s="62" t="s">
        <v>2</v>
      </c>
      <c r="C233" s="64" t="s">
        <v>193</v>
      </c>
      <c r="D233" s="64" t="s">
        <v>105</v>
      </c>
      <c r="E233" s="72" t="s">
        <v>240</v>
      </c>
      <c r="F233" s="72" t="s">
        <v>20</v>
      </c>
      <c r="G233" s="70">
        <f>G234</f>
        <v>670</v>
      </c>
    </row>
    <row r="234" spans="1:7" outlineLevel="1">
      <c r="A234" s="75" t="s">
        <v>190</v>
      </c>
      <c r="B234" s="62" t="s">
        <v>2</v>
      </c>
      <c r="C234" s="64" t="s">
        <v>193</v>
      </c>
      <c r="D234" s="64" t="s">
        <v>105</v>
      </c>
      <c r="E234" s="72" t="s">
        <v>240</v>
      </c>
      <c r="F234" s="72" t="s">
        <v>171</v>
      </c>
      <c r="G234" s="70">
        <f>G235</f>
        <v>670</v>
      </c>
    </row>
    <row r="235" spans="1:7" outlineLevel="1">
      <c r="A235" s="63" t="s">
        <v>172</v>
      </c>
      <c r="B235" s="62" t="s">
        <v>2</v>
      </c>
      <c r="C235" s="64" t="s">
        <v>193</v>
      </c>
      <c r="D235" s="64" t="s">
        <v>105</v>
      </c>
      <c r="E235" s="72" t="s">
        <v>240</v>
      </c>
      <c r="F235" s="72" t="s">
        <v>173</v>
      </c>
      <c r="G235" s="70">
        <v>670</v>
      </c>
    </row>
    <row r="236" spans="1:7" ht="30" outlineLevel="5">
      <c r="A236" s="63" t="s">
        <v>241</v>
      </c>
      <c r="B236" s="62" t="s">
        <v>2</v>
      </c>
      <c r="C236" s="64" t="s">
        <v>193</v>
      </c>
      <c r="D236" s="64" t="s">
        <v>193</v>
      </c>
      <c r="E236" s="72" t="s">
        <v>92</v>
      </c>
      <c r="F236" s="72" t="s">
        <v>20</v>
      </c>
      <c r="G236" s="70">
        <f>G239</f>
        <v>0.28999999999999998</v>
      </c>
    </row>
    <row r="237" spans="1:7" ht="36" customHeight="1" outlineLevel="5">
      <c r="A237" s="76" t="s">
        <v>115</v>
      </c>
      <c r="B237" s="62" t="s">
        <v>2</v>
      </c>
      <c r="C237" s="64" t="s">
        <v>193</v>
      </c>
      <c r="D237" s="64" t="s">
        <v>193</v>
      </c>
      <c r="E237" s="72" t="s">
        <v>96</v>
      </c>
      <c r="F237" s="72" t="s">
        <v>20</v>
      </c>
      <c r="G237" s="70">
        <f>G238</f>
        <v>0.28999999999999998</v>
      </c>
    </row>
    <row r="238" spans="1:7" ht="45" outlineLevel="5">
      <c r="A238" s="66" t="s">
        <v>97</v>
      </c>
      <c r="B238" s="62" t="s">
        <v>2</v>
      </c>
      <c r="C238" s="64" t="s">
        <v>193</v>
      </c>
      <c r="D238" s="64" t="s">
        <v>193</v>
      </c>
      <c r="E238" s="72" t="s">
        <v>98</v>
      </c>
      <c r="F238" s="72" t="s">
        <v>20</v>
      </c>
      <c r="G238" s="70">
        <f>G239</f>
        <v>0.28999999999999998</v>
      </c>
    </row>
    <row r="239" spans="1:7" ht="96.75" customHeight="1" outlineLevel="5">
      <c r="A239" s="63" t="s">
        <v>76</v>
      </c>
      <c r="B239" s="62" t="s">
        <v>2</v>
      </c>
      <c r="C239" s="64" t="s">
        <v>193</v>
      </c>
      <c r="D239" s="64" t="s">
        <v>193</v>
      </c>
      <c r="E239" s="72" t="s">
        <v>242</v>
      </c>
      <c r="F239" s="72" t="s">
        <v>20</v>
      </c>
      <c r="G239" s="70">
        <f>G240</f>
        <v>0.28999999999999998</v>
      </c>
    </row>
    <row r="240" spans="1:7" ht="33" customHeight="1" outlineLevel="5">
      <c r="A240" s="63" t="s">
        <v>116</v>
      </c>
      <c r="B240" s="62" t="s">
        <v>2</v>
      </c>
      <c r="C240" s="64" t="s">
        <v>193</v>
      </c>
      <c r="D240" s="64" t="s">
        <v>193</v>
      </c>
      <c r="E240" s="72" t="s">
        <v>242</v>
      </c>
      <c r="F240" s="72" t="s">
        <v>117</v>
      </c>
      <c r="G240" s="70">
        <f>G241</f>
        <v>0.28999999999999998</v>
      </c>
    </row>
    <row r="241" spans="1:7" ht="36.75" customHeight="1" outlineLevel="5">
      <c r="A241" s="63" t="s">
        <v>178</v>
      </c>
      <c r="B241" s="62" t="s">
        <v>2</v>
      </c>
      <c r="C241" s="64" t="s">
        <v>193</v>
      </c>
      <c r="D241" s="64" t="s">
        <v>193</v>
      </c>
      <c r="E241" s="72" t="s">
        <v>242</v>
      </c>
      <c r="F241" s="72" t="s">
        <v>119</v>
      </c>
      <c r="G241" s="70">
        <v>0.28999999999999998</v>
      </c>
    </row>
    <row r="242" spans="1:7" outlineLevel="2">
      <c r="A242" s="63" t="s">
        <v>243</v>
      </c>
      <c r="B242" s="62" t="s">
        <v>2</v>
      </c>
      <c r="C242" s="64" t="s">
        <v>244</v>
      </c>
      <c r="D242" s="64" t="s">
        <v>91</v>
      </c>
      <c r="E242" s="77" t="s">
        <v>92</v>
      </c>
      <c r="F242" s="77" t="s">
        <v>20</v>
      </c>
      <c r="G242" s="67">
        <f>G243+G248</f>
        <v>2660.44</v>
      </c>
    </row>
    <row r="243" spans="1:7" ht="30" outlineLevel="2">
      <c r="A243" s="63" t="s">
        <v>292</v>
      </c>
      <c r="B243" s="62" t="s">
        <v>2</v>
      </c>
      <c r="C243" s="64" t="s">
        <v>244</v>
      </c>
      <c r="D243" s="64" t="s">
        <v>193</v>
      </c>
      <c r="E243" s="72" t="s">
        <v>92</v>
      </c>
      <c r="F243" s="72" t="s">
        <v>20</v>
      </c>
      <c r="G243" s="70">
        <f>G244</f>
        <v>140</v>
      </c>
    </row>
    <row r="244" spans="1:7" ht="45" outlineLevel="2">
      <c r="A244" s="63" t="s">
        <v>396</v>
      </c>
      <c r="B244" s="62" t="s">
        <v>2</v>
      </c>
      <c r="C244" s="64" t="s">
        <v>244</v>
      </c>
      <c r="D244" s="64" t="s">
        <v>193</v>
      </c>
      <c r="E244" s="72" t="s">
        <v>294</v>
      </c>
      <c r="F244" s="72" t="s">
        <v>20</v>
      </c>
      <c r="G244" s="70">
        <f>G245</f>
        <v>140</v>
      </c>
    </row>
    <row r="245" spans="1:7" ht="66" customHeight="1" outlineLevel="2">
      <c r="A245" s="63" t="s">
        <v>295</v>
      </c>
      <c r="B245" s="62" t="s">
        <v>2</v>
      </c>
      <c r="C245" s="64" t="s">
        <v>244</v>
      </c>
      <c r="D245" s="64" t="s">
        <v>193</v>
      </c>
      <c r="E245" s="72" t="s">
        <v>296</v>
      </c>
      <c r="F245" s="72" t="s">
        <v>20</v>
      </c>
      <c r="G245" s="70">
        <f>G246</f>
        <v>140</v>
      </c>
    </row>
    <row r="246" spans="1:7" ht="37.5" customHeight="1" outlineLevel="2">
      <c r="A246" s="63" t="s">
        <v>116</v>
      </c>
      <c r="B246" s="62" t="s">
        <v>2</v>
      </c>
      <c r="C246" s="64" t="s">
        <v>244</v>
      </c>
      <c r="D246" s="64" t="s">
        <v>193</v>
      </c>
      <c r="E246" s="72" t="s">
        <v>296</v>
      </c>
      <c r="F246" s="72" t="s">
        <v>117</v>
      </c>
      <c r="G246" s="70">
        <f>G247</f>
        <v>140</v>
      </c>
    </row>
    <row r="247" spans="1:7" ht="30" outlineLevel="2">
      <c r="A247" s="63" t="s">
        <v>178</v>
      </c>
      <c r="B247" s="62" t="s">
        <v>2</v>
      </c>
      <c r="C247" s="64" t="s">
        <v>244</v>
      </c>
      <c r="D247" s="64" t="s">
        <v>193</v>
      </c>
      <c r="E247" s="72" t="s">
        <v>296</v>
      </c>
      <c r="F247" s="72" t="s">
        <v>119</v>
      </c>
      <c r="G247" s="70">
        <v>140</v>
      </c>
    </row>
    <row r="248" spans="1:7" outlineLevel="2">
      <c r="A248" s="63" t="s">
        <v>310</v>
      </c>
      <c r="B248" s="62" t="s">
        <v>2</v>
      </c>
      <c r="C248" s="64" t="s">
        <v>244</v>
      </c>
      <c r="D248" s="64" t="s">
        <v>202</v>
      </c>
      <c r="E248" s="77" t="s">
        <v>92</v>
      </c>
      <c r="F248" s="77" t="s">
        <v>20</v>
      </c>
      <c r="G248" s="78">
        <f>G249+G256</f>
        <v>2520.44</v>
      </c>
    </row>
    <row r="249" spans="1:7" ht="51.75" customHeight="1" outlineLevel="2">
      <c r="A249" s="63" t="s">
        <v>397</v>
      </c>
      <c r="B249" s="62" t="s">
        <v>2</v>
      </c>
      <c r="C249" s="64" t="s">
        <v>244</v>
      </c>
      <c r="D249" s="64" t="s">
        <v>202</v>
      </c>
      <c r="E249" s="64" t="s">
        <v>247</v>
      </c>
      <c r="F249" s="64" t="s">
        <v>20</v>
      </c>
      <c r="G249" s="78">
        <f>G250</f>
        <v>2515.44</v>
      </c>
    </row>
    <row r="250" spans="1:7" ht="51.75" customHeight="1" outlineLevel="2">
      <c r="A250" s="63" t="s">
        <v>398</v>
      </c>
      <c r="B250" s="62" t="s">
        <v>2</v>
      </c>
      <c r="C250" s="64" t="s">
        <v>244</v>
      </c>
      <c r="D250" s="64" t="s">
        <v>202</v>
      </c>
      <c r="E250" s="64" t="s">
        <v>319</v>
      </c>
      <c r="F250" s="64" t="s">
        <v>20</v>
      </c>
      <c r="G250" s="78">
        <f>G251</f>
        <v>2515.44</v>
      </c>
    </row>
    <row r="251" spans="1:7" ht="45" outlineLevel="2">
      <c r="A251" s="71" t="s">
        <v>109</v>
      </c>
      <c r="B251" s="62" t="s">
        <v>2</v>
      </c>
      <c r="C251" s="64" t="s">
        <v>244</v>
      </c>
      <c r="D251" s="64" t="s">
        <v>202</v>
      </c>
      <c r="E251" s="72" t="s">
        <v>320</v>
      </c>
      <c r="F251" s="72" t="s">
        <v>20</v>
      </c>
      <c r="G251" s="70">
        <f>G252+G254</f>
        <v>2515.44</v>
      </c>
    </row>
    <row r="252" spans="1:7" ht="60" outlineLevel="2">
      <c r="A252" s="63" t="s">
        <v>101</v>
      </c>
      <c r="B252" s="62" t="s">
        <v>2</v>
      </c>
      <c r="C252" s="64" t="s">
        <v>244</v>
      </c>
      <c r="D252" s="64" t="s">
        <v>202</v>
      </c>
      <c r="E252" s="72" t="s">
        <v>320</v>
      </c>
      <c r="F252" s="72" t="s">
        <v>14</v>
      </c>
      <c r="G252" s="70">
        <f>G253</f>
        <v>2477.94</v>
      </c>
    </row>
    <row r="253" spans="1:7" ht="30" outlineLevel="2">
      <c r="A253" s="63" t="s">
        <v>108</v>
      </c>
      <c r="B253" s="62" t="s">
        <v>2</v>
      </c>
      <c r="C253" s="64" t="s">
        <v>244</v>
      </c>
      <c r="D253" s="64" t="s">
        <v>202</v>
      </c>
      <c r="E253" s="72" t="s">
        <v>320</v>
      </c>
      <c r="F253" s="72" t="s">
        <v>103</v>
      </c>
      <c r="G253" s="70">
        <v>2477.94</v>
      </c>
    </row>
    <row r="254" spans="1:7" outlineLevel="2">
      <c r="A254" s="75" t="s">
        <v>120</v>
      </c>
      <c r="B254" s="62" t="s">
        <v>2</v>
      </c>
      <c r="C254" s="64" t="s">
        <v>244</v>
      </c>
      <c r="D254" s="64" t="s">
        <v>202</v>
      </c>
      <c r="E254" s="72" t="s">
        <v>320</v>
      </c>
      <c r="F254" s="72" t="s">
        <v>121</v>
      </c>
      <c r="G254" s="70">
        <f>G255</f>
        <v>37.5</v>
      </c>
    </row>
    <row r="255" spans="1:7" outlineLevel="2">
      <c r="A255" s="63" t="s">
        <v>122</v>
      </c>
      <c r="B255" s="62" t="s">
        <v>2</v>
      </c>
      <c r="C255" s="64" t="s">
        <v>244</v>
      </c>
      <c r="D255" s="64" t="s">
        <v>202</v>
      </c>
      <c r="E255" s="72" t="s">
        <v>320</v>
      </c>
      <c r="F255" s="72" t="s">
        <v>123</v>
      </c>
      <c r="G255" s="70">
        <v>37.5</v>
      </c>
    </row>
    <row r="256" spans="1:7" ht="30" outlineLevel="2">
      <c r="A256" s="81" t="s">
        <v>115</v>
      </c>
      <c r="B256" s="62" t="s">
        <v>2</v>
      </c>
      <c r="C256" s="64" t="s">
        <v>244</v>
      </c>
      <c r="D256" s="64" t="s">
        <v>202</v>
      </c>
      <c r="E256" s="72" t="s">
        <v>96</v>
      </c>
      <c r="F256" s="64" t="s">
        <v>20</v>
      </c>
      <c r="G256" s="70">
        <f>G257</f>
        <v>5</v>
      </c>
    </row>
    <row r="257" spans="1:7" ht="45" outlineLevel="2">
      <c r="A257" s="81" t="s">
        <v>97</v>
      </c>
      <c r="B257" s="62" t="s">
        <v>2</v>
      </c>
      <c r="C257" s="64" t="s">
        <v>244</v>
      </c>
      <c r="D257" s="64" t="s">
        <v>202</v>
      </c>
      <c r="E257" s="72" t="s">
        <v>98</v>
      </c>
      <c r="F257" s="64" t="s">
        <v>20</v>
      </c>
      <c r="G257" s="70">
        <f>G258</f>
        <v>5</v>
      </c>
    </row>
    <row r="258" spans="1:7" ht="30" outlineLevel="2">
      <c r="A258" s="81" t="s">
        <v>744</v>
      </c>
      <c r="B258" s="62" t="s">
        <v>2</v>
      </c>
      <c r="C258" s="64" t="s">
        <v>244</v>
      </c>
      <c r="D258" s="64" t="s">
        <v>202</v>
      </c>
      <c r="E258" s="72" t="s">
        <v>745</v>
      </c>
      <c r="F258" s="64" t="s">
        <v>20</v>
      </c>
      <c r="G258" s="70">
        <f>G259</f>
        <v>5</v>
      </c>
    </row>
    <row r="259" spans="1:7" outlineLevel="2">
      <c r="A259" s="75" t="s">
        <v>120</v>
      </c>
      <c r="B259" s="62" t="s">
        <v>2</v>
      </c>
      <c r="C259" s="64" t="s">
        <v>244</v>
      </c>
      <c r="D259" s="64" t="s">
        <v>202</v>
      </c>
      <c r="E259" s="72" t="s">
        <v>745</v>
      </c>
      <c r="F259" s="64" t="s">
        <v>121</v>
      </c>
      <c r="G259" s="70">
        <f>G260</f>
        <v>5</v>
      </c>
    </row>
    <row r="260" spans="1:7" outlineLevel="2">
      <c r="A260" s="75" t="s">
        <v>747</v>
      </c>
      <c r="B260" s="62" t="s">
        <v>2</v>
      </c>
      <c r="C260" s="64" t="s">
        <v>244</v>
      </c>
      <c r="D260" s="64" t="s">
        <v>202</v>
      </c>
      <c r="E260" s="72" t="s">
        <v>745</v>
      </c>
      <c r="F260" s="72" t="s">
        <v>746</v>
      </c>
      <c r="G260" s="70">
        <v>5</v>
      </c>
    </row>
    <row r="261" spans="1:7" outlineLevel="2">
      <c r="A261" s="63" t="s">
        <v>323</v>
      </c>
      <c r="B261" s="62" t="s">
        <v>2</v>
      </c>
      <c r="C261" s="64" t="s">
        <v>197</v>
      </c>
      <c r="D261" s="64" t="s">
        <v>91</v>
      </c>
      <c r="E261" s="77" t="s">
        <v>92</v>
      </c>
      <c r="F261" s="77" t="s">
        <v>20</v>
      </c>
      <c r="G261" s="78">
        <v>1480.73</v>
      </c>
    </row>
    <row r="262" spans="1:7" ht="30" outlineLevel="2">
      <c r="A262" s="63" t="s">
        <v>344</v>
      </c>
      <c r="B262" s="62" t="s">
        <v>2</v>
      </c>
      <c r="C262" s="64" t="s">
        <v>197</v>
      </c>
      <c r="D262" s="64" t="s">
        <v>112</v>
      </c>
      <c r="E262" s="64" t="s">
        <v>92</v>
      </c>
      <c r="F262" s="64" t="s">
        <v>20</v>
      </c>
      <c r="G262" s="78">
        <f t="shared" ref="G262:G266" si="1">G263</f>
        <v>1487.73</v>
      </c>
    </row>
    <row r="263" spans="1:7" ht="60" outlineLevel="2">
      <c r="A263" s="63" t="s">
        <v>399</v>
      </c>
      <c r="B263" s="62" t="s">
        <v>2</v>
      </c>
      <c r="C263" s="64" t="s">
        <v>197</v>
      </c>
      <c r="D263" s="64" t="s">
        <v>112</v>
      </c>
      <c r="E263" s="64" t="s">
        <v>278</v>
      </c>
      <c r="F263" s="64" t="s">
        <v>20</v>
      </c>
      <c r="G263" s="78">
        <f t="shared" si="1"/>
        <v>1487.73</v>
      </c>
    </row>
    <row r="264" spans="1:7" ht="45" outlineLevel="2">
      <c r="A264" s="63" t="s">
        <v>346</v>
      </c>
      <c r="B264" s="62" t="s">
        <v>2</v>
      </c>
      <c r="C264" s="64" t="s">
        <v>197</v>
      </c>
      <c r="D264" s="64" t="s">
        <v>112</v>
      </c>
      <c r="E264" s="64" t="s">
        <v>347</v>
      </c>
      <c r="F264" s="64" t="s">
        <v>20</v>
      </c>
      <c r="G264" s="78">
        <f t="shared" si="1"/>
        <v>1487.73</v>
      </c>
    </row>
    <row r="265" spans="1:7" ht="45" outlineLevel="2">
      <c r="A265" s="71" t="s">
        <v>109</v>
      </c>
      <c r="B265" s="62" t="s">
        <v>2</v>
      </c>
      <c r="C265" s="64" t="s">
        <v>197</v>
      </c>
      <c r="D265" s="64" t="s">
        <v>112</v>
      </c>
      <c r="E265" s="64" t="s">
        <v>348</v>
      </c>
      <c r="F265" s="64" t="s">
        <v>20</v>
      </c>
      <c r="G265" s="70">
        <f t="shared" si="1"/>
        <v>1487.73</v>
      </c>
    </row>
    <row r="266" spans="1:7" ht="60" outlineLevel="2">
      <c r="A266" s="63" t="s">
        <v>101</v>
      </c>
      <c r="B266" s="62" t="s">
        <v>2</v>
      </c>
      <c r="C266" s="64" t="s">
        <v>197</v>
      </c>
      <c r="D266" s="64" t="s">
        <v>112</v>
      </c>
      <c r="E266" s="64" t="s">
        <v>348</v>
      </c>
      <c r="F266" s="64" t="s">
        <v>14</v>
      </c>
      <c r="G266" s="70">
        <f t="shared" si="1"/>
        <v>1487.73</v>
      </c>
    </row>
    <row r="267" spans="1:7" ht="30" outlineLevel="2">
      <c r="A267" s="63" t="s">
        <v>108</v>
      </c>
      <c r="B267" s="62" t="s">
        <v>2</v>
      </c>
      <c r="C267" s="64" t="s">
        <v>197</v>
      </c>
      <c r="D267" s="64" t="s">
        <v>112</v>
      </c>
      <c r="E267" s="64" t="s">
        <v>348</v>
      </c>
      <c r="F267" s="64" t="s">
        <v>103</v>
      </c>
      <c r="G267" s="70">
        <v>1487.73</v>
      </c>
    </row>
    <row r="268" spans="1:7" ht="23.45" customHeight="1" outlineLevel="3">
      <c r="A268" s="71" t="s">
        <v>351</v>
      </c>
      <c r="B268" s="62" t="s">
        <v>2</v>
      </c>
      <c r="C268" s="72" t="s">
        <v>352</v>
      </c>
      <c r="D268" s="72" t="s">
        <v>91</v>
      </c>
      <c r="E268" s="72" t="s">
        <v>92</v>
      </c>
      <c r="F268" s="72" t="s">
        <v>20</v>
      </c>
      <c r="G268" s="70">
        <f>G269+G275</f>
        <v>1762</v>
      </c>
    </row>
    <row r="269" spans="1:7" ht="20.25" customHeight="1" outlineLevel="5">
      <c r="A269" s="63" t="s">
        <v>353</v>
      </c>
      <c r="B269" s="62" t="s">
        <v>2</v>
      </c>
      <c r="C269" s="72" t="s">
        <v>352</v>
      </c>
      <c r="D269" s="72" t="s">
        <v>90</v>
      </c>
      <c r="E269" s="72" t="s">
        <v>92</v>
      </c>
      <c r="F269" s="72" t="s">
        <v>20</v>
      </c>
      <c r="G269" s="70">
        <f>G270</f>
        <v>1692</v>
      </c>
    </row>
    <row r="270" spans="1:7" ht="34.5" customHeight="1" outlineLevel="2">
      <c r="A270" s="66" t="s">
        <v>115</v>
      </c>
      <c r="B270" s="62" t="s">
        <v>2</v>
      </c>
      <c r="C270" s="72" t="s">
        <v>352</v>
      </c>
      <c r="D270" s="72" t="s">
        <v>90</v>
      </c>
      <c r="E270" s="72" t="s">
        <v>96</v>
      </c>
      <c r="F270" s="72" t="s">
        <v>20</v>
      </c>
      <c r="G270" s="70">
        <f>G272</f>
        <v>1692</v>
      </c>
    </row>
    <row r="271" spans="1:7" ht="45" outlineLevel="2">
      <c r="A271" s="66" t="s">
        <v>97</v>
      </c>
      <c r="B271" s="62" t="s">
        <v>2</v>
      </c>
      <c r="C271" s="72" t="s">
        <v>352</v>
      </c>
      <c r="D271" s="72" t="s">
        <v>90</v>
      </c>
      <c r="E271" s="72" t="s">
        <v>98</v>
      </c>
      <c r="F271" s="72" t="s">
        <v>20</v>
      </c>
      <c r="G271" s="70">
        <f>G272</f>
        <v>1692</v>
      </c>
    </row>
    <row r="272" spans="1:7" outlineLevel="3">
      <c r="A272" s="63" t="s">
        <v>354</v>
      </c>
      <c r="B272" s="62" t="s">
        <v>2</v>
      </c>
      <c r="C272" s="72" t="s">
        <v>352</v>
      </c>
      <c r="D272" s="72" t="s">
        <v>90</v>
      </c>
      <c r="E272" s="72" t="s">
        <v>355</v>
      </c>
      <c r="F272" s="72" t="s">
        <v>20</v>
      </c>
      <c r="G272" s="70">
        <f>G274</f>
        <v>1692</v>
      </c>
    </row>
    <row r="273" spans="1:13" ht="30" outlineLevel="3">
      <c r="A273" s="63" t="s">
        <v>306</v>
      </c>
      <c r="B273" s="62" t="s">
        <v>2</v>
      </c>
      <c r="C273" s="72" t="s">
        <v>352</v>
      </c>
      <c r="D273" s="72" t="s">
        <v>90</v>
      </c>
      <c r="E273" s="72" t="s">
        <v>355</v>
      </c>
      <c r="F273" s="72" t="s">
        <v>307</v>
      </c>
      <c r="G273" s="70">
        <f>G274</f>
        <v>1692</v>
      </c>
    </row>
    <row r="274" spans="1:13" ht="30" outlineLevel="3">
      <c r="A274" s="63" t="s">
        <v>356</v>
      </c>
      <c r="B274" s="62" t="s">
        <v>2</v>
      </c>
      <c r="C274" s="72" t="s">
        <v>352</v>
      </c>
      <c r="D274" s="72" t="s">
        <v>90</v>
      </c>
      <c r="E274" s="72" t="s">
        <v>355</v>
      </c>
      <c r="F274" s="72" t="s">
        <v>357</v>
      </c>
      <c r="G274" s="70">
        <v>1692</v>
      </c>
    </row>
    <row r="275" spans="1:13" ht="19.5" customHeight="1" outlineLevel="5">
      <c r="A275" s="63" t="s">
        <v>361</v>
      </c>
      <c r="B275" s="62" t="s">
        <v>2</v>
      </c>
      <c r="C275" s="72" t="s">
        <v>352</v>
      </c>
      <c r="D275" s="72" t="s">
        <v>114</v>
      </c>
      <c r="E275" s="72" t="s">
        <v>92</v>
      </c>
      <c r="F275" s="72" t="s">
        <v>20</v>
      </c>
      <c r="G275" s="70">
        <f>G276</f>
        <v>70</v>
      </c>
    </row>
    <row r="276" spans="1:13" ht="60" outlineLevel="5">
      <c r="A276" s="63" t="s">
        <v>277</v>
      </c>
      <c r="B276" s="62" t="s">
        <v>2</v>
      </c>
      <c r="C276" s="72" t="s">
        <v>352</v>
      </c>
      <c r="D276" s="72" t="s">
        <v>114</v>
      </c>
      <c r="E276" s="72" t="s">
        <v>278</v>
      </c>
      <c r="F276" s="72" t="s">
        <v>20</v>
      </c>
      <c r="G276" s="70">
        <f>G277</f>
        <v>70</v>
      </c>
    </row>
    <row r="277" spans="1:13" outlineLevel="5">
      <c r="A277" s="63" t="s">
        <v>362</v>
      </c>
      <c r="B277" s="62" t="s">
        <v>2</v>
      </c>
      <c r="C277" s="72" t="s">
        <v>352</v>
      </c>
      <c r="D277" s="72" t="s">
        <v>114</v>
      </c>
      <c r="E277" s="72" t="s">
        <v>311</v>
      </c>
      <c r="F277" s="72" t="s">
        <v>20</v>
      </c>
      <c r="G277" s="70">
        <f>G278</f>
        <v>70</v>
      </c>
    </row>
    <row r="278" spans="1:13" ht="51" customHeight="1" outlineLevel="5">
      <c r="A278" s="63" t="s">
        <v>312</v>
      </c>
      <c r="B278" s="62" t="s">
        <v>2</v>
      </c>
      <c r="C278" s="72" t="s">
        <v>352</v>
      </c>
      <c r="D278" s="72" t="s">
        <v>114</v>
      </c>
      <c r="E278" s="72" t="s">
        <v>313</v>
      </c>
      <c r="F278" s="72" t="s">
        <v>20</v>
      </c>
      <c r="G278" s="70">
        <f>G279</f>
        <v>70</v>
      </c>
    </row>
    <row r="279" spans="1:13" ht="51" customHeight="1" outlineLevel="5">
      <c r="A279" s="63" t="s">
        <v>116</v>
      </c>
      <c r="B279" s="62" t="s">
        <v>2</v>
      </c>
      <c r="C279" s="72" t="s">
        <v>352</v>
      </c>
      <c r="D279" s="72" t="s">
        <v>114</v>
      </c>
      <c r="E279" s="72" t="s">
        <v>313</v>
      </c>
      <c r="F279" s="72" t="s">
        <v>117</v>
      </c>
      <c r="G279" s="70">
        <f>G280</f>
        <v>70</v>
      </c>
    </row>
    <row r="280" spans="1:13" ht="30" outlineLevel="5">
      <c r="A280" s="63" t="s">
        <v>178</v>
      </c>
      <c r="B280" s="62" t="s">
        <v>2</v>
      </c>
      <c r="C280" s="72" t="s">
        <v>352</v>
      </c>
      <c r="D280" s="72" t="s">
        <v>114</v>
      </c>
      <c r="E280" s="72" t="s">
        <v>313</v>
      </c>
      <c r="F280" s="72" t="s">
        <v>119</v>
      </c>
      <c r="G280" s="70">
        <v>70</v>
      </c>
      <c r="H280" s="105"/>
      <c r="I280" s="106"/>
      <c r="J280" s="107"/>
      <c r="K280" s="107"/>
      <c r="L280" s="107"/>
      <c r="M280" s="107"/>
    </row>
    <row r="281" spans="1:13" outlineLevel="5">
      <c r="A281" s="71" t="s">
        <v>363</v>
      </c>
      <c r="B281" s="62" t="s">
        <v>2</v>
      </c>
      <c r="C281" s="72" t="s">
        <v>125</v>
      </c>
      <c r="D281" s="72" t="s">
        <v>91</v>
      </c>
      <c r="E281" s="72" t="s">
        <v>92</v>
      </c>
      <c r="F281" s="72" t="s">
        <v>20</v>
      </c>
      <c r="G281" s="70">
        <f>G282</f>
        <v>396.92</v>
      </c>
    </row>
    <row r="282" spans="1:13" outlineLevel="5">
      <c r="A282" s="63" t="s">
        <v>364</v>
      </c>
      <c r="B282" s="62" t="s">
        <v>2</v>
      </c>
      <c r="C282" s="72" t="s">
        <v>125</v>
      </c>
      <c r="D282" s="72" t="s">
        <v>90</v>
      </c>
      <c r="E282" s="72" t="s">
        <v>92</v>
      </c>
      <c r="F282" s="72" t="s">
        <v>20</v>
      </c>
      <c r="G282" s="70">
        <f>G283</f>
        <v>396.92</v>
      </c>
    </row>
    <row r="283" spans="1:13" ht="48" customHeight="1" outlineLevel="5">
      <c r="A283" s="71" t="s">
        <v>365</v>
      </c>
      <c r="B283" s="62" t="s">
        <v>2</v>
      </c>
      <c r="C283" s="72" t="s">
        <v>125</v>
      </c>
      <c r="D283" s="72" t="s">
        <v>90</v>
      </c>
      <c r="E283" s="72" t="s">
        <v>366</v>
      </c>
      <c r="F283" s="72" t="s">
        <v>20</v>
      </c>
      <c r="G283" s="70">
        <f>G284</f>
        <v>396.92</v>
      </c>
    </row>
    <row r="284" spans="1:13" ht="30" outlineLevel="5">
      <c r="A284" s="71" t="s">
        <v>367</v>
      </c>
      <c r="B284" s="62" t="s">
        <v>2</v>
      </c>
      <c r="C284" s="72" t="s">
        <v>125</v>
      </c>
      <c r="D284" s="72" t="s">
        <v>90</v>
      </c>
      <c r="E284" s="72" t="s">
        <v>368</v>
      </c>
      <c r="F284" s="72" t="s">
        <v>20</v>
      </c>
      <c r="G284" s="70">
        <f>G285+G287</f>
        <v>396.92</v>
      </c>
    </row>
    <row r="285" spans="1:13" ht="45" outlineLevel="5">
      <c r="A285" s="63" t="s">
        <v>116</v>
      </c>
      <c r="B285" s="62" t="s">
        <v>2</v>
      </c>
      <c r="C285" s="72" t="s">
        <v>125</v>
      </c>
      <c r="D285" s="72" t="s">
        <v>90</v>
      </c>
      <c r="E285" s="72" t="s">
        <v>368</v>
      </c>
      <c r="F285" s="72" t="s">
        <v>117</v>
      </c>
      <c r="G285" s="70">
        <f>G286</f>
        <v>355.92</v>
      </c>
    </row>
    <row r="286" spans="1:13" ht="45" outlineLevel="5">
      <c r="A286" s="63" t="s">
        <v>118</v>
      </c>
      <c r="B286" s="62" t="s">
        <v>2</v>
      </c>
      <c r="C286" s="72" t="s">
        <v>125</v>
      </c>
      <c r="D286" s="72" t="s">
        <v>90</v>
      </c>
      <c r="E286" s="72" t="s">
        <v>368</v>
      </c>
      <c r="F286" s="72" t="s">
        <v>119</v>
      </c>
      <c r="G286" s="70">
        <v>355.92</v>
      </c>
    </row>
    <row r="287" spans="1:13" outlineLevel="5">
      <c r="A287" s="75" t="s">
        <v>120</v>
      </c>
      <c r="B287" s="62" t="s">
        <v>2</v>
      </c>
      <c r="C287" s="72" t="s">
        <v>125</v>
      </c>
      <c r="D287" s="72" t="s">
        <v>90</v>
      </c>
      <c r="E287" s="72" t="s">
        <v>368</v>
      </c>
      <c r="F287" s="72" t="s">
        <v>121</v>
      </c>
      <c r="G287" s="70">
        <f>G288</f>
        <v>41</v>
      </c>
    </row>
    <row r="288" spans="1:13" outlineLevel="5">
      <c r="A288" s="75" t="s">
        <v>122</v>
      </c>
      <c r="B288" s="62" t="s">
        <v>2</v>
      </c>
      <c r="C288" s="72" t="s">
        <v>125</v>
      </c>
      <c r="D288" s="72" t="s">
        <v>90</v>
      </c>
      <c r="E288" s="72" t="s">
        <v>368</v>
      </c>
      <c r="F288" s="72" t="s">
        <v>123</v>
      </c>
      <c r="G288" s="70">
        <v>41</v>
      </c>
    </row>
    <row r="289" spans="1:13" outlineLevel="5">
      <c r="A289" s="75" t="s">
        <v>370</v>
      </c>
      <c r="B289" s="62" t="s">
        <v>2</v>
      </c>
      <c r="C289" s="72" t="s">
        <v>208</v>
      </c>
      <c r="D289" s="72" t="s">
        <v>91</v>
      </c>
      <c r="E289" s="72" t="s">
        <v>92</v>
      </c>
      <c r="F289" s="72" t="s">
        <v>20</v>
      </c>
      <c r="G289" s="70">
        <f>G290</f>
        <v>3563</v>
      </c>
      <c r="H289" s="105"/>
      <c r="I289" s="106"/>
      <c r="J289" s="107"/>
      <c r="K289" s="107"/>
      <c r="L289" s="107"/>
      <c r="M289" s="107"/>
    </row>
    <row r="290" spans="1:13" ht="25.5" customHeight="1" outlineLevel="5">
      <c r="A290" s="75" t="s">
        <v>371</v>
      </c>
      <c r="B290" s="62" t="s">
        <v>2</v>
      </c>
      <c r="C290" s="72" t="s">
        <v>208</v>
      </c>
      <c r="D290" s="72" t="s">
        <v>94</v>
      </c>
      <c r="E290" s="72" t="s">
        <v>92</v>
      </c>
      <c r="F290" s="72" t="s">
        <v>20</v>
      </c>
      <c r="G290" s="70">
        <f>G291</f>
        <v>3563</v>
      </c>
    </row>
    <row r="291" spans="1:13" ht="44.25" customHeight="1" outlineLevel="5">
      <c r="A291" s="66" t="s">
        <v>140</v>
      </c>
      <c r="B291" s="62" t="s">
        <v>2</v>
      </c>
      <c r="C291" s="72" t="s">
        <v>208</v>
      </c>
      <c r="D291" s="72" t="s">
        <v>94</v>
      </c>
      <c r="E291" s="72" t="s">
        <v>141</v>
      </c>
      <c r="F291" s="72" t="s">
        <v>20</v>
      </c>
      <c r="G291" s="70">
        <f>G292</f>
        <v>3563</v>
      </c>
    </row>
    <row r="292" spans="1:13" ht="53.25" customHeight="1" outlineLevel="5">
      <c r="A292" s="66" t="s">
        <v>372</v>
      </c>
      <c r="B292" s="62" t="s">
        <v>2</v>
      </c>
      <c r="C292" s="72" t="s">
        <v>208</v>
      </c>
      <c r="D292" s="72" t="s">
        <v>94</v>
      </c>
      <c r="E292" s="72" t="s">
        <v>373</v>
      </c>
      <c r="F292" s="72" t="s">
        <v>20</v>
      </c>
      <c r="G292" s="70">
        <f>G293+G296</f>
        <v>3563</v>
      </c>
    </row>
    <row r="293" spans="1:13" ht="55.5" customHeight="1" outlineLevel="5">
      <c r="A293" s="63" t="s">
        <v>374</v>
      </c>
      <c r="B293" s="62" t="s">
        <v>2</v>
      </c>
      <c r="C293" s="72" t="s">
        <v>208</v>
      </c>
      <c r="D293" s="72" t="s">
        <v>94</v>
      </c>
      <c r="E293" s="72" t="s">
        <v>375</v>
      </c>
      <c r="F293" s="72" t="s">
        <v>20</v>
      </c>
      <c r="G293" s="70">
        <f>G295</f>
        <v>2873</v>
      </c>
    </row>
    <row r="294" spans="1:13" ht="48.75" customHeight="1" outlineLevel="5">
      <c r="A294" s="63" t="s">
        <v>252</v>
      </c>
      <c r="B294" s="62" t="s">
        <v>2</v>
      </c>
      <c r="C294" s="72" t="s">
        <v>208</v>
      </c>
      <c r="D294" s="72" t="s">
        <v>94</v>
      </c>
      <c r="E294" s="72" t="s">
        <v>375</v>
      </c>
      <c r="F294" s="72" t="s">
        <v>147</v>
      </c>
      <c r="G294" s="70">
        <f>G295</f>
        <v>2873</v>
      </c>
    </row>
    <row r="295" spans="1:13" outlineLevel="5">
      <c r="A295" s="63" t="s">
        <v>253</v>
      </c>
      <c r="B295" s="62" t="s">
        <v>2</v>
      </c>
      <c r="C295" s="72" t="s">
        <v>208</v>
      </c>
      <c r="D295" s="72" t="s">
        <v>94</v>
      </c>
      <c r="E295" s="72" t="s">
        <v>375</v>
      </c>
      <c r="F295" s="72" t="s">
        <v>254</v>
      </c>
      <c r="G295" s="70">
        <v>2873</v>
      </c>
    </row>
    <row r="296" spans="1:13" ht="48" customHeight="1" outlineLevel="5">
      <c r="A296" s="63" t="s">
        <v>428</v>
      </c>
      <c r="B296" s="62" t="s">
        <v>2</v>
      </c>
      <c r="C296" s="72" t="s">
        <v>208</v>
      </c>
      <c r="D296" s="72" t="s">
        <v>94</v>
      </c>
      <c r="E296" s="72" t="s">
        <v>427</v>
      </c>
      <c r="F296" s="72" t="s">
        <v>20</v>
      </c>
      <c r="G296" s="70">
        <f>G297</f>
        <v>690</v>
      </c>
    </row>
    <row r="297" spans="1:13" ht="45" outlineLevel="5">
      <c r="A297" s="63" t="s">
        <v>252</v>
      </c>
      <c r="B297" s="62" t="s">
        <v>2</v>
      </c>
      <c r="C297" s="72" t="s">
        <v>208</v>
      </c>
      <c r="D297" s="72" t="s">
        <v>94</v>
      </c>
      <c r="E297" s="72" t="s">
        <v>427</v>
      </c>
      <c r="F297" s="72" t="s">
        <v>147</v>
      </c>
      <c r="G297" s="70">
        <f>G298</f>
        <v>690</v>
      </c>
    </row>
    <row r="298" spans="1:13" outlineLevel="5">
      <c r="A298" s="63" t="s">
        <v>253</v>
      </c>
      <c r="B298" s="62" t="s">
        <v>2</v>
      </c>
      <c r="C298" s="72" t="s">
        <v>208</v>
      </c>
      <c r="D298" s="72" t="s">
        <v>94</v>
      </c>
      <c r="E298" s="72" t="s">
        <v>427</v>
      </c>
      <c r="F298" s="72" t="s">
        <v>254</v>
      </c>
      <c r="G298" s="70">
        <v>690</v>
      </c>
    </row>
    <row r="299" spans="1:13" ht="69.75" customHeight="1" outlineLevel="5">
      <c r="A299" s="71" t="s">
        <v>376</v>
      </c>
      <c r="B299" s="62" t="s">
        <v>2</v>
      </c>
      <c r="C299" s="72" t="s">
        <v>377</v>
      </c>
      <c r="D299" s="64" t="s">
        <v>91</v>
      </c>
      <c r="E299" s="72" t="s">
        <v>92</v>
      </c>
      <c r="F299" s="72" t="s">
        <v>20</v>
      </c>
      <c r="G299" s="70">
        <f>G300+G306</f>
        <v>15582</v>
      </c>
    </row>
    <row r="300" spans="1:13" ht="48.95" customHeight="1" outlineLevel="5">
      <c r="A300" s="79" t="s">
        <v>378</v>
      </c>
      <c r="B300" s="62" t="s">
        <v>2</v>
      </c>
      <c r="C300" s="72" t="s">
        <v>377</v>
      </c>
      <c r="D300" s="64" t="s">
        <v>90</v>
      </c>
      <c r="E300" s="72" t="s">
        <v>92</v>
      </c>
      <c r="F300" s="72" t="s">
        <v>20</v>
      </c>
      <c r="G300" s="70">
        <f>G301</f>
        <v>13458</v>
      </c>
    </row>
    <row r="301" spans="1:13" ht="31.5" customHeight="1" outlineLevel="5">
      <c r="A301" s="66" t="s">
        <v>115</v>
      </c>
      <c r="B301" s="62" t="s">
        <v>2</v>
      </c>
      <c r="C301" s="72" t="s">
        <v>377</v>
      </c>
      <c r="D301" s="72" t="s">
        <v>90</v>
      </c>
      <c r="E301" s="72" t="s">
        <v>96</v>
      </c>
      <c r="F301" s="72" t="s">
        <v>20</v>
      </c>
      <c r="G301" s="70">
        <f>G302</f>
        <v>13458</v>
      </c>
    </row>
    <row r="302" spans="1:13" ht="51.75" customHeight="1" outlineLevel="5">
      <c r="A302" s="66" t="s">
        <v>97</v>
      </c>
      <c r="B302" s="62" t="s">
        <v>2</v>
      </c>
      <c r="C302" s="72" t="s">
        <v>377</v>
      </c>
      <c r="D302" s="72" t="s">
        <v>90</v>
      </c>
      <c r="E302" s="72" t="s">
        <v>98</v>
      </c>
      <c r="F302" s="72" t="s">
        <v>20</v>
      </c>
      <c r="G302" s="70">
        <f>G303</f>
        <v>13458</v>
      </c>
    </row>
    <row r="303" spans="1:13" ht="33.75" customHeight="1" outlineLevel="5">
      <c r="A303" s="79" t="s">
        <v>379</v>
      </c>
      <c r="B303" s="62" t="s">
        <v>2</v>
      </c>
      <c r="C303" s="72" t="s">
        <v>377</v>
      </c>
      <c r="D303" s="72" t="s">
        <v>90</v>
      </c>
      <c r="E303" s="72" t="s">
        <v>380</v>
      </c>
      <c r="F303" s="72" t="s">
        <v>20</v>
      </c>
      <c r="G303" s="70">
        <f>G304</f>
        <v>13458</v>
      </c>
    </row>
    <row r="304" spans="1:13" ht="24" customHeight="1" outlineLevel="5">
      <c r="A304" s="79" t="s">
        <v>170</v>
      </c>
      <c r="B304" s="62" t="s">
        <v>2</v>
      </c>
      <c r="C304" s="72" t="s">
        <v>377</v>
      </c>
      <c r="D304" s="72" t="s">
        <v>90</v>
      </c>
      <c r="E304" s="72" t="s">
        <v>380</v>
      </c>
      <c r="F304" s="72" t="s">
        <v>171</v>
      </c>
      <c r="G304" s="70">
        <f>G305</f>
        <v>13458</v>
      </c>
    </row>
    <row r="305" spans="1:7" ht="20.25" customHeight="1" outlineLevel="5">
      <c r="A305" s="79" t="s">
        <v>381</v>
      </c>
      <c r="B305" s="62" t="s">
        <v>2</v>
      </c>
      <c r="C305" s="72" t="s">
        <v>377</v>
      </c>
      <c r="D305" s="72" t="s">
        <v>90</v>
      </c>
      <c r="E305" s="72" t="s">
        <v>380</v>
      </c>
      <c r="F305" s="72" t="s">
        <v>382</v>
      </c>
      <c r="G305" s="70">
        <v>13458</v>
      </c>
    </row>
    <row r="306" spans="1:7" ht="20.25" customHeight="1" outlineLevel="5">
      <c r="A306" s="80" t="s">
        <v>383</v>
      </c>
      <c r="B306" s="62" t="s">
        <v>2</v>
      </c>
      <c r="C306" s="72" t="s">
        <v>377</v>
      </c>
      <c r="D306" s="64" t="s">
        <v>94</v>
      </c>
      <c r="E306" s="72" t="s">
        <v>92</v>
      </c>
      <c r="F306" s="72" t="s">
        <v>20</v>
      </c>
      <c r="G306" s="70">
        <f>G307</f>
        <v>2124</v>
      </c>
    </row>
    <row r="307" spans="1:7" ht="30" outlineLevel="5">
      <c r="A307" s="81" t="s">
        <v>115</v>
      </c>
      <c r="B307" s="62" t="s">
        <v>2</v>
      </c>
      <c r="C307" s="72" t="s">
        <v>377</v>
      </c>
      <c r="D307" s="72" t="s">
        <v>94</v>
      </c>
      <c r="E307" s="72" t="s">
        <v>96</v>
      </c>
      <c r="F307" s="72" t="s">
        <v>20</v>
      </c>
      <c r="G307" s="70">
        <f>G308</f>
        <v>2124</v>
      </c>
    </row>
    <row r="308" spans="1:7" ht="36.75" customHeight="1" outlineLevel="5">
      <c r="A308" s="81" t="s">
        <v>97</v>
      </c>
      <c r="B308" s="62" t="s">
        <v>2</v>
      </c>
      <c r="C308" s="72" t="s">
        <v>377</v>
      </c>
      <c r="D308" s="72" t="s">
        <v>94</v>
      </c>
      <c r="E308" s="72" t="s">
        <v>98</v>
      </c>
      <c r="F308" s="72" t="s">
        <v>20</v>
      </c>
      <c r="G308" s="70">
        <f>G309</f>
        <v>2124</v>
      </c>
    </row>
    <row r="309" spans="1:7" ht="39.75" customHeight="1" outlineLevel="5">
      <c r="A309" s="80" t="s">
        <v>384</v>
      </c>
      <c r="B309" s="62" t="s">
        <v>2</v>
      </c>
      <c r="C309" s="72" t="s">
        <v>377</v>
      </c>
      <c r="D309" s="72" t="s">
        <v>94</v>
      </c>
      <c r="E309" s="72" t="s">
        <v>385</v>
      </c>
      <c r="F309" s="72" t="s">
        <v>20</v>
      </c>
      <c r="G309" s="70">
        <f>G310</f>
        <v>2124</v>
      </c>
    </row>
    <row r="310" spans="1:7" ht="20.25" customHeight="1" outlineLevel="5">
      <c r="A310" s="80" t="s">
        <v>170</v>
      </c>
      <c r="B310" s="62" t="s">
        <v>2</v>
      </c>
      <c r="C310" s="72" t="s">
        <v>377</v>
      </c>
      <c r="D310" s="72" t="s">
        <v>94</v>
      </c>
      <c r="E310" s="72" t="s">
        <v>385</v>
      </c>
      <c r="F310" s="72" t="s">
        <v>171</v>
      </c>
      <c r="G310" s="70">
        <f>G311</f>
        <v>2124</v>
      </c>
    </row>
    <row r="311" spans="1:7" ht="20.25" customHeight="1" outlineLevel="5">
      <c r="A311" s="80" t="s">
        <v>383</v>
      </c>
      <c r="B311" s="62" t="s">
        <v>2</v>
      </c>
      <c r="C311" s="72" t="s">
        <v>377</v>
      </c>
      <c r="D311" s="72" t="s">
        <v>94</v>
      </c>
      <c r="E311" s="72" t="s">
        <v>385</v>
      </c>
      <c r="F311" s="72" t="s">
        <v>400</v>
      </c>
      <c r="G311" s="70">
        <v>2124</v>
      </c>
    </row>
    <row r="312" spans="1:7" ht="55.5" customHeight="1" outlineLevel="5">
      <c r="A312" s="69" t="s">
        <v>0</v>
      </c>
      <c r="B312" s="62" t="s">
        <v>1</v>
      </c>
      <c r="C312" s="64" t="s">
        <v>90</v>
      </c>
      <c r="D312" s="64" t="s">
        <v>91</v>
      </c>
      <c r="E312" s="64" t="s">
        <v>92</v>
      </c>
      <c r="F312" s="64" t="s">
        <v>20</v>
      </c>
      <c r="G312" s="78">
        <f>G313</f>
        <v>3809.46</v>
      </c>
    </row>
    <row r="313" spans="1:7" ht="20.25" customHeight="1">
      <c r="A313" s="63" t="s">
        <v>89</v>
      </c>
      <c r="B313" s="82" t="s">
        <v>1</v>
      </c>
      <c r="C313" s="77" t="s">
        <v>90</v>
      </c>
      <c r="D313" s="77" t="s">
        <v>91</v>
      </c>
      <c r="E313" s="77" t="s">
        <v>92</v>
      </c>
      <c r="F313" s="77" t="s">
        <v>20</v>
      </c>
      <c r="G313" s="78">
        <f>G314</f>
        <v>3809.46</v>
      </c>
    </row>
    <row r="314" spans="1:7" ht="45">
      <c r="A314" s="63" t="s">
        <v>113</v>
      </c>
      <c r="B314" s="62" t="s">
        <v>1</v>
      </c>
      <c r="C314" s="64" t="s">
        <v>90</v>
      </c>
      <c r="D314" s="64" t="s">
        <v>114</v>
      </c>
      <c r="E314" s="64" t="s">
        <v>92</v>
      </c>
      <c r="F314" s="64" t="s">
        <v>20</v>
      </c>
      <c r="G314" s="74">
        <f>G315</f>
        <v>3809.46</v>
      </c>
    </row>
    <row r="315" spans="1:7" ht="36" customHeight="1">
      <c r="A315" s="76" t="s">
        <v>115</v>
      </c>
      <c r="B315" s="62" t="s">
        <v>1</v>
      </c>
      <c r="C315" s="64" t="s">
        <v>90</v>
      </c>
      <c r="D315" s="64" t="s">
        <v>114</v>
      </c>
      <c r="E315" s="64" t="s">
        <v>96</v>
      </c>
      <c r="F315" s="64" t="s">
        <v>20</v>
      </c>
      <c r="G315" s="74">
        <f>G316</f>
        <v>3809.46</v>
      </c>
    </row>
    <row r="316" spans="1:7" ht="45">
      <c r="A316" s="66" t="s">
        <v>97</v>
      </c>
      <c r="B316" s="62" t="s">
        <v>1</v>
      </c>
      <c r="C316" s="64" t="s">
        <v>90</v>
      </c>
      <c r="D316" s="64" t="s">
        <v>114</v>
      </c>
      <c r="E316" s="64" t="s">
        <v>98</v>
      </c>
      <c r="F316" s="64" t="s">
        <v>20</v>
      </c>
      <c r="G316" s="74">
        <f>G317</f>
        <v>3809.46</v>
      </c>
    </row>
    <row r="317" spans="1:7" ht="45">
      <c r="A317" s="71" t="s">
        <v>109</v>
      </c>
      <c r="B317" s="62" t="s">
        <v>1</v>
      </c>
      <c r="C317" s="64" t="s">
        <v>90</v>
      </c>
      <c r="D317" s="64" t="s">
        <v>114</v>
      </c>
      <c r="E317" s="64" t="s">
        <v>110</v>
      </c>
      <c r="F317" s="72" t="s">
        <v>20</v>
      </c>
      <c r="G317" s="74">
        <f>G318+G320+G322</f>
        <v>3809.46</v>
      </c>
    </row>
    <row r="318" spans="1:7" ht="60">
      <c r="A318" s="63" t="s">
        <v>101</v>
      </c>
      <c r="B318" s="62" t="s">
        <v>1</v>
      </c>
      <c r="C318" s="64" t="s">
        <v>90</v>
      </c>
      <c r="D318" s="64" t="s">
        <v>114</v>
      </c>
      <c r="E318" s="64" t="s">
        <v>110</v>
      </c>
      <c r="F318" s="72" t="s">
        <v>14</v>
      </c>
      <c r="G318" s="74">
        <f>G319</f>
        <v>3742.87</v>
      </c>
    </row>
    <row r="319" spans="1:7" ht="30">
      <c r="A319" s="63" t="s">
        <v>108</v>
      </c>
      <c r="B319" s="62" t="s">
        <v>1</v>
      </c>
      <c r="C319" s="64" t="s">
        <v>90</v>
      </c>
      <c r="D319" s="64" t="s">
        <v>114</v>
      </c>
      <c r="E319" s="64" t="s">
        <v>110</v>
      </c>
      <c r="F319" s="72" t="s">
        <v>103</v>
      </c>
      <c r="G319" s="74">
        <v>3742.87</v>
      </c>
    </row>
    <row r="320" spans="1:7" ht="45">
      <c r="A320" s="63" t="s">
        <v>116</v>
      </c>
      <c r="B320" s="62" t="s">
        <v>1</v>
      </c>
      <c r="C320" s="64" t="s">
        <v>90</v>
      </c>
      <c r="D320" s="64" t="s">
        <v>114</v>
      </c>
      <c r="E320" s="64" t="s">
        <v>110</v>
      </c>
      <c r="F320" s="72" t="s">
        <v>117</v>
      </c>
      <c r="G320" s="74">
        <f>G321</f>
        <v>65.59</v>
      </c>
    </row>
    <row r="321" spans="1:7" ht="45">
      <c r="A321" s="63" t="s">
        <v>118</v>
      </c>
      <c r="B321" s="62" t="s">
        <v>1</v>
      </c>
      <c r="C321" s="64" t="s">
        <v>90</v>
      </c>
      <c r="D321" s="64" t="s">
        <v>114</v>
      </c>
      <c r="E321" s="64" t="s">
        <v>110</v>
      </c>
      <c r="F321" s="72" t="s">
        <v>119</v>
      </c>
      <c r="G321" s="74">
        <v>65.59</v>
      </c>
    </row>
    <row r="322" spans="1:7">
      <c r="A322" s="63" t="s">
        <v>120</v>
      </c>
      <c r="B322" s="62" t="s">
        <v>1</v>
      </c>
      <c r="C322" s="64" t="s">
        <v>90</v>
      </c>
      <c r="D322" s="64" t="s">
        <v>114</v>
      </c>
      <c r="E322" s="64" t="s">
        <v>110</v>
      </c>
      <c r="F322" s="72" t="s">
        <v>121</v>
      </c>
      <c r="G322" s="74">
        <f>G323</f>
        <v>1</v>
      </c>
    </row>
    <row r="323" spans="1:7">
      <c r="A323" s="63" t="s">
        <v>122</v>
      </c>
      <c r="B323" s="62" t="s">
        <v>1</v>
      </c>
      <c r="C323" s="64" t="s">
        <v>90</v>
      </c>
      <c r="D323" s="64" t="s">
        <v>114</v>
      </c>
      <c r="E323" s="64" t="s">
        <v>110</v>
      </c>
      <c r="F323" s="72" t="s">
        <v>123</v>
      </c>
      <c r="G323" s="74">
        <v>1</v>
      </c>
    </row>
    <row r="324" spans="1:7" ht="70.5" customHeight="1">
      <c r="A324" s="63" t="s">
        <v>9</v>
      </c>
      <c r="B324" s="62" t="s">
        <v>8</v>
      </c>
      <c r="C324" s="64" t="s">
        <v>91</v>
      </c>
      <c r="D324" s="64" t="s">
        <v>91</v>
      </c>
      <c r="E324" s="64" t="s">
        <v>92</v>
      </c>
      <c r="F324" s="64" t="s">
        <v>20</v>
      </c>
      <c r="G324" s="60">
        <f>G325+G428+G440</f>
        <v>275663.79000000004</v>
      </c>
    </row>
    <row r="325" spans="1:7">
      <c r="A325" s="71" t="s">
        <v>243</v>
      </c>
      <c r="B325" s="62" t="s">
        <v>8</v>
      </c>
      <c r="C325" s="64" t="s">
        <v>244</v>
      </c>
      <c r="D325" s="64" t="s">
        <v>91</v>
      </c>
      <c r="E325" s="64" t="s">
        <v>92</v>
      </c>
      <c r="F325" s="64" t="s">
        <v>20</v>
      </c>
      <c r="G325" s="70">
        <f>G326+G347+G397+G408+G377</f>
        <v>271328.31</v>
      </c>
    </row>
    <row r="326" spans="1:7">
      <c r="A326" s="63" t="s">
        <v>245</v>
      </c>
      <c r="B326" s="82" t="s">
        <v>8</v>
      </c>
      <c r="C326" s="72" t="s">
        <v>244</v>
      </c>
      <c r="D326" s="72" t="s">
        <v>90</v>
      </c>
      <c r="E326" s="72" t="s">
        <v>92</v>
      </c>
      <c r="F326" s="72" t="s">
        <v>20</v>
      </c>
      <c r="G326" s="70">
        <f>G327</f>
        <v>64922.570000000007</v>
      </c>
    </row>
    <row r="327" spans="1:7" ht="45">
      <c r="A327" s="63" t="s">
        <v>246</v>
      </c>
      <c r="B327" s="62" t="s">
        <v>8</v>
      </c>
      <c r="C327" s="72" t="s">
        <v>244</v>
      </c>
      <c r="D327" s="72" t="s">
        <v>90</v>
      </c>
      <c r="E327" s="72" t="s">
        <v>247</v>
      </c>
      <c r="F327" s="72" t="s">
        <v>20</v>
      </c>
      <c r="G327" s="70">
        <f>G328</f>
        <v>64922.570000000007</v>
      </c>
    </row>
    <row r="328" spans="1:7" ht="30">
      <c r="A328" s="63" t="s">
        <v>248</v>
      </c>
      <c r="B328" s="62" t="s">
        <v>8</v>
      </c>
      <c r="C328" s="72" t="s">
        <v>244</v>
      </c>
      <c r="D328" s="72" t="s">
        <v>90</v>
      </c>
      <c r="E328" s="72" t="s">
        <v>249</v>
      </c>
      <c r="F328" s="72" t="s">
        <v>20</v>
      </c>
      <c r="G328" s="70">
        <f>G335+G332+G338+G341+G344+G329</f>
        <v>64922.570000000007</v>
      </c>
    </row>
    <row r="329" spans="1:7" ht="30">
      <c r="A329" s="63" t="s">
        <v>441</v>
      </c>
      <c r="B329" s="62" t="s">
        <v>8</v>
      </c>
      <c r="C329" s="72" t="s">
        <v>244</v>
      </c>
      <c r="D329" s="72" t="s">
        <v>90</v>
      </c>
      <c r="E329" s="72" t="s">
        <v>440</v>
      </c>
      <c r="F329" s="73" t="s">
        <v>20</v>
      </c>
      <c r="G329" s="74">
        <f>G330</f>
        <v>75</v>
      </c>
    </row>
    <row r="330" spans="1:7" ht="45">
      <c r="A330" s="63" t="s">
        <v>252</v>
      </c>
      <c r="B330" s="62" t="s">
        <v>8</v>
      </c>
      <c r="C330" s="72" t="s">
        <v>244</v>
      </c>
      <c r="D330" s="72" t="s">
        <v>90</v>
      </c>
      <c r="E330" s="72" t="s">
        <v>440</v>
      </c>
      <c r="F330" s="72" t="s">
        <v>147</v>
      </c>
      <c r="G330" s="74">
        <f>G331</f>
        <v>75</v>
      </c>
    </row>
    <row r="331" spans="1:7">
      <c r="A331" s="63" t="s">
        <v>253</v>
      </c>
      <c r="B331" s="62" t="s">
        <v>8</v>
      </c>
      <c r="C331" s="72" t="s">
        <v>244</v>
      </c>
      <c r="D331" s="72" t="s">
        <v>90</v>
      </c>
      <c r="E331" s="72" t="s">
        <v>440</v>
      </c>
      <c r="F331" s="73" t="s">
        <v>254</v>
      </c>
      <c r="G331" s="74">
        <v>75</v>
      </c>
    </row>
    <row r="332" spans="1:7" ht="49.5" customHeight="1">
      <c r="A332" s="63" t="s">
        <v>250</v>
      </c>
      <c r="B332" s="62" t="s">
        <v>8</v>
      </c>
      <c r="C332" s="72" t="s">
        <v>244</v>
      </c>
      <c r="D332" s="72" t="s">
        <v>90</v>
      </c>
      <c r="E332" s="72" t="s">
        <v>251</v>
      </c>
      <c r="F332" s="73" t="s">
        <v>20</v>
      </c>
      <c r="G332" s="74">
        <f>G333</f>
        <v>24676.5</v>
      </c>
    </row>
    <row r="333" spans="1:7" ht="45">
      <c r="A333" s="63" t="s">
        <v>252</v>
      </c>
      <c r="B333" s="62" t="s">
        <v>8</v>
      </c>
      <c r="C333" s="72" t="s">
        <v>244</v>
      </c>
      <c r="D333" s="72" t="s">
        <v>90</v>
      </c>
      <c r="E333" s="72" t="s">
        <v>251</v>
      </c>
      <c r="F333" s="72" t="s">
        <v>147</v>
      </c>
      <c r="G333" s="74">
        <f>G334</f>
        <v>24676.5</v>
      </c>
    </row>
    <row r="334" spans="1:7">
      <c r="A334" s="63" t="s">
        <v>253</v>
      </c>
      <c r="B334" s="62" t="s">
        <v>8</v>
      </c>
      <c r="C334" s="72" t="s">
        <v>244</v>
      </c>
      <c r="D334" s="72" t="s">
        <v>90</v>
      </c>
      <c r="E334" s="72" t="s">
        <v>251</v>
      </c>
      <c r="F334" s="73" t="s">
        <v>254</v>
      </c>
      <c r="G334" s="74">
        <v>24676.5</v>
      </c>
    </row>
    <row r="335" spans="1:7" ht="75">
      <c r="A335" s="75" t="s">
        <v>255</v>
      </c>
      <c r="B335" s="62" t="s">
        <v>8</v>
      </c>
      <c r="C335" s="72" t="s">
        <v>244</v>
      </c>
      <c r="D335" s="72" t="s">
        <v>90</v>
      </c>
      <c r="E335" s="72" t="s">
        <v>256</v>
      </c>
      <c r="F335" s="72" t="s">
        <v>20</v>
      </c>
      <c r="G335" s="70">
        <f>G336</f>
        <v>34996</v>
      </c>
    </row>
    <row r="336" spans="1:7" ht="45">
      <c r="A336" s="63" t="s">
        <v>252</v>
      </c>
      <c r="B336" s="62" t="s">
        <v>8</v>
      </c>
      <c r="C336" s="72" t="s">
        <v>244</v>
      </c>
      <c r="D336" s="72" t="s">
        <v>90</v>
      </c>
      <c r="E336" s="72" t="s">
        <v>256</v>
      </c>
      <c r="F336" s="72" t="s">
        <v>147</v>
      </c>
      <c r="G336" s="70">
        <f>G337</f>
        <v>34996</v>
      </c>
    </row>
    <row r="337" spans="1:7">
      <c r="A337" s="63" t="s">
        <v>253</v>
      </c>
      <c r="B337" s="62" t="s">
        <v>8</v>
      </c>
      <c r="C337" s="72" t="s">
        <v>244</v>
      </c>
      <c r="D337" s="72" t="s">
        <v>90</v>
      </c>
      <c r="E337" s="72" t="s">
        <v>256</v>
      </c>
      <c r="F337" s="73" t="s">
        <v>254</v>
      </c>
      <c r="G337" s="74">
        <v>34996</v>
      </c>
    </row>
    <row r="338" spans="1:7" ht="30">
      <c r="A338" s="69" t="s">
        <v>257</v>
      </c>
      <c r="B338" s="62" t="s">
        <v>8</v>
      </c>
      <c r="C338" s="72" t="s">
        <v>244</v>
      </c>
      <c r="D338" s="72" t="s">
        <v>90</v>
      </c>
      <c r="E338" s="72" t="s">
        <v>258</v>
      </c>
      <c r="F338" s="73" t="s">
        <v>20</v>
      </c>
      <c r="G338" s="74">
        <f>G339</f>
        <v>982.23</v>
      </c>
    </row>
    <row r="339" spans="1:7" ht="45">
      <c r="A339" s="63" t="s">
        <v>252</v>
      </c>
      <c r="B339" s="62" t="s">
        <v>8</v>
      </c>
      <c r="C339" s="72" t="s">
        <v>244</v>
      </c>
      <c r="D339" s="72" t="s">
        <v>90</v>
      </c>
      <c r="E339" s="72" t="s">
        <v>258</v>
      </c>
      <c r="F339" s="72" t="s">
        <v>147</v>
      </c>
      <c r="G339" s="74">
        <f>G340</f>
        <v>982.23</v>
      </c>
    </row>
    <row r="340" spans="1:7">
      <c r="A340" s="63" t="s">
        <v>253</v>
      </c>
      <c r="B340" s="62" t="s">
        <v>8</v>
      </c>
      <c r="C340" s="72" t="s">
        <v>244</v>
      </c>
      <c r="D340" s="72" t="s">
        <v>90</v>
      </c>
      <c r="E340" s="72" t="s">
        <v>258</v>
      </c>
      <c r="F340" s="73" t="s">
        <v>254</v>
      </c>
      <c r="G340" s="74">
        <v>982.23</v>
      </c>
    </row>
    <row r="341" spans="1:7" ht="30">
      <c r="A341" s="63" t="s">
        <v>259</v>
      </c>
      <c r="B341" s="62" t="s">
        <v>8</v>
      </c>
      <c r="C341" s="72" t="s">
        <v>244</v>
      </c>
      <c r="D341" s="72" t="s">
        <v>90</v>
      </c>
      <c r="E341" s="72" t="s">
        <v>260</v>
      </c>
      <c r="F341" s="73" t="s">
        <v>20</v>
      </c>
      <c r="G341" s="74">
        <f>G342</f>
        <v>2880.05</v>
      </c>
    </row>
    <row r="342" spans="1:7" ht="45">
      <c r="A342" s="63" t="s">
        <v>252</v>
      </c>
      <c r="B342" s="62" t="s">
        <v>8</v>
      </c>
      <c r="C342" s="72" t="s">
        <v>244</v>
      </c>
      <c r="D342" s="72" t="s">
        <v>90</v>
      </c>
      <c r="E342" s="72" t="s">
        <v>260</v>
      </c>
      <c r="F342" s="73" t="s">
        <v>147</v>
      </c>
      <c r="G342" s="74">
        <f>G343</f>
        <v>2880.05</v>
      </c>
    </row>
    <row r="343" spans="1:7">
      <c r="A343" s="63" t="s">
        <v>253</v>
      </c>
      <c r="B343" s="62" t="s">
        <v>8</v>
      </c>
      <c r="C343" s="72" t="s">
        <v>244</v>
      </c>
      <c r="D343" s="72" t="s">
        <v>90</v>
      </c>
      <c r="E343" s="72" t="s">
        <v>260</v>
      </c>
      <c r="F343" s="72" t="s">
        <v>254</v>
      </c>
      <c r="G343" s="70">
        <v>2880.05</v>
      </c>
    </row>
    <row r="344" spans="1:7" ht="30">
      <c r="A344" s="75" t="s">
        <v>261</v>
      </c>
      <c r="B344" s="62" t="s">
        <v>8</v>
      </c>
      <c r="C344" s="72" t="s">
        <v>244</v>
      </c>
      <c r="D344" s="72" t="s">
        <v>90</v>
      </c>
      <c r="E344" s="72" t="s">
        <v>262</v>
      </c>
      <c r="F344" s="73" t="s">
        <v>20</v>
      </c>
      <c r="G344" s="70">
        <f>G345</f>
        <v>1312.79</v>
      </c>
    </row>
    <row r="345" spans="1:7" ht="45">
      <c r="A345" s="75" t="s">
        <v>252</v>
      </c>
      <c r="B345" s="62" t="s">
        <v>8</v>
      </c>
      <c r="C345" s="72" t="s">
        <v>244</v>
      </c>
      <c r="D345" s="72" t="s">
        <v>90</v>
      </c>
      <c r="E345" s="72" t="s">
        <v>262</v>
      </c>
      <c r="F345" s="73" t="s">
        <v>147</v>
      </c>
      <c r="G345" s="70">
        <f>G346</f>
        <v>1312.79</v>
      </c>
    </row>
    <row r="346" spans="1:7">
      <c r="A346" s="75" t="s">
        <v>253</v>
      </c>
      <c r="B346" s="62" t="s">
        <v>8</v>
      </c>
      <c r="C346" s="72" t="s">
        <v>244</v>
      </c>
      <c r="D346" s="72" t="s">
        <v>90</v>
      </c>
      <c r="E346" s="72" t="s">
        <v>262</v>
      </c>
      <c r="F346" s="72" t="s">
        <v>254</v>
      </c>
      <c r="G346" s="70">
        <v>1312.79</v>
      </c>
    </row>
    <row r="347" spans="1:7">
      <c r="A347" s="63" t="s">
        <v>263</v>
      </c>
      <c r="B347" s="62" t="s">
        <v>8</v>
      </c>
      <c r="C347" s="72" t="s">
        <v>244</v>
      </c>
      <c r="D347" s="72" t="s">
        <v>94</v>
      </c>
      <c r="E347" s="72" t="s">
        <v>92</v>
      </c>
      <c r="F347" s="72" t="s">
        <v>20</v>
      </c>
      <c r="G347" s="70">
        <f>G348</f>
        <v>180432.86000000002</v>
      </c>
    </row>
    <row r="348" spans="1:7" ht="54.75" customHeight="1">
      <c r="A348" s="63" t="s">
        <v>246</v>
      </c>
      <c r="B348" s="62" t="s">
        <v>8</v>
      </c>
      <c r="C348" s="72" t="s">
        <v>244</v>
      </c>
      <c r="D348" s="72" t="s">
        <v>94</v>
      </c>
      <c r="E348" s="72" t="s">
        <v>247</v>
      </c>
      <c r="F348" s="72" t="s">
        <v>20</v>
      </c>
      <c r="G348" s="70">
        <f>G349</f>
        <v>180432.86000000002</v>
      </c>
    </row>
    <row r="349" spans="1:7" ht="30">
      <c r="A349" s="63" t="s">
        <v>264</v>
      </c>
      <c r="B349" s="62" t="s">
        <v>8</v>
      </c>
      <c r="C349" s="72" t="s">
        <v>244</v>
      </c>
      <c r="D349" s="72" t="s">
        <v>94</v>
      </c>
      <c r="E349" s="72" t="s">
        <v>265</v>
      </c>
      <c r="F349" s="72" t="s">
        <v>20</v>
      </c>
      <c r="G349" s="70">
        <f>G353+G359+G362+G365+G356+G374+G350+G368+G371</f>
        <v>180432.86000000002</v>
      </c>
    </row>
    <row r="350" spans="1:7" ht="30">
      <c r="A350" s="63" t="s">
        <v>441</v>
      </c>
      <c r="B350" s="62" t="s">
        <v>8</v>
      </c>
      <c r="C350" s="72" t="s">
        <v>244</v>
      </c>
      <c r="D350" s="72" t="s">
        <v>94</v>
      </c>
      <c r="E350" s="72" t="s">
        <v>442</v>
      </c>
      <c r="F350" s="73" t="s">
        <v>20</v>
      </c>
      <c r="G350" s="70">
        <f>G351</f>
        <v>717</v>
      </c>
    </row>
    <row r="351" spans="1:7" ht="45">
      <c r="A351" s="63" t="s">
        <v>252</v>
      </c>
      <c r="B351" s="62" t="s">
        <v>8</v>
      </c>
      <c r="C351" s="72" t="s">
        <v>244</v>
      </c>
      <c r="D351" s="72" t="s">
        <v>94</v>
      </c>
      <c r="E351" s="72" t="s">
        <v>442</v>
      </c>
      <c r="F351" s="73" t="s">
        <v>147</v>
      </c>
      <c r="G351" s="70">
        <f>G352</f>
        <v>717</v>
      </c>
    </row>
    <row r="352" spans="1:7">
      <c r="A352" s="63" t="s">
        <v>253</v>
      </c>
      <c r="B352" s="62" t="s">
        <v>8</v>
      </c>
      <c r="C352" s="72" t="s">
        <v>244</v>
      </c>
      <c r="D352" s="72" t="s">
        <v>94</v>
      </c>
      <c r="E352" s="72" t="s">
        <v>442</v>
      </c>
      <c r="F352" s="72" t="s">
        <v>254</v>
      </c>
      <c r="G352" s="70">
        <v>717</v>
      </c>
    </row>
    <row r="353" spans="1:7" ht="54" customHeight="1">
      <c r="A353" s="63" t="s">
        <v>266</v>
      </c>
      <c r="B353" s="62" t="s">
        <v>8</v>
      </c>
      <c r="C353" s="72" t="s">
        <v>244</v>
      </c>
      <c r="D353" s="72" t="s">
        <v>94</v>
      </c>
      <c r="E353" s="72" t="s">
        <v>267</v>
      </c>
      <c r="F353" s="72" t="s">
        <v>20</v>
      </c>
      <c r="G353" s="70">
        <f>G354</f>
        <v>48439.06</v>
      </c>
    </row>
    <row r="354" spans="1:7" ht="36.75" customHeight="1">
      <c r="A354" s="63" t="s">
        <v>252</v>
      </c>
      <c r="B354" s="62" t="s">
        <v>8</v>
      </c>
      <c r="C354" s="72" t="s">
        <v>244</v>
      </c>
      <c r="D354" s="72" t="s">
        <v>94</v>
      </c>
      <c r="E354" s="72" t="s">
        <v>267</v>
      </c>
      <c r="F354" s="72" t="s">
        <v>147</v>
      </c>
      <c r="G354" s="70">
        <f>G355</f>
        <v>48439.06</v>
      </c>
    </row>
    <row r="355" spans="1:7">
      <c r="A355" s="63" t="s">
        <v>253</v>
      </c>
      <c r="B355" s="62" t="s">
        <v>8</v>
      </c>
      <c r="C355" s="72" t="s">
        <v>244</v>
      </c>
      <c r="D355" s="72" t="s">
        <v>94</v>
      </c>
      <c r="E355" s="72" t="s">
        <v>267</v>
      </c>
      <c r="F355" s="72" t="s">
        <v>254</v>
      </c>
      <c r="G355" s="70">
        <v>48439.06</v>
      </c>
    </row>
    <row r="356" spans="1:7" ht="105">
      <c r="A356" s="83" t="s">
        <v>74</v>
      </c>
      <c r="B356" s="62" t="s">
        <v>8</v>
      </c>
      <c r="C356" s="72" t="s">
        <v>244</v>
      </c>
      <c r="D356" s="72" t="s">
        <v>94</v>
      </c>
      <c r="E356" s="72" t="s">
        <v>268</v>
      </c>
      <c r="F356" s="72" t="s">
        <v>20</v>
      </c>
      <c r="G356" s="70">
        <f>G357</f>
        <v>110711</v>
      </c>
    </row>
    <row r="357" spans="1:7" ht="45">
      <c r="A357" s="63" t="s">
        <v>252</v>
      </c>
      <c r="B357" s="62" t="s">
        <v>8</v>
      </c>
      <c r="C357" s="72" t="s">
        <v>244</v>
      </c>
      <c r="D357" s="72" t="s">
        <v>94</v>
      </c>
      <c r="E357" s="72" t="s">
        <v>268</v>
      </c>
      <c r="F357" s="72" t="s">
        <v>147</v>
      </c>
      <c r="G357" s="70">
        <f>G358</f>
        <v>110711</v>
      </c>
    </row>
    <row r="358" spans="1:7">
      <c r="A358" s="63" t="s">
        <v>253</v>
      </c>
      <c r="B358" s="62" t="s">
        <v>8</v>
      </c>
      <c r="C358" s="72" t="s">
        <v>244</v>
      </c>
      <c r="D358" s="72" t="s">
        <v>94</v>
      </c>
      <c r="E358" s="72" t="s">
        <v>268</v>
      </c>
      <c r="F358" s="72" t="s">
        <v>254</v>
      </c>
      <c r="G358" s="70">
        <v>110711</v>
      </c>
    </row>
    <row r="359" spans="1:7" ht="30">
      <c r="A359" s="63" t="s">
        <v>269</v>
      </c>
      <c r="B359" s="62" t="s">
        <v>8</v>
      </c>
      <c r="C359" s="72" t="s">
        <v>244</v>
      </c>
      <c r="D359" s="72" t="s">
        <v>94</v>
      </c>
      <c r="E359" s="72" t="s">
        <v>270</v>
      </c>
      <c r="F359" s="73" t="s">
        <v>20</v>
      </c>
      <c r="G359" s="74">
        <f>G360</f>
        <v>193.86</v>
      </c>
    </row>
    <row r="360" spans="1:7" ht="45">
      <c r="A360" s="63" t="s">
        <v>252</v>
      </c>
      <c r="B360" s="62" t="s">
        <v>8</v>
      </c>
      <c r="C360" s="72" t="s">
        <v>244</v>
      </c>
      <c r="D360" s="72" t="s">
        <v>94</v>
      </c>
      <c r="E360" s="72" t="s">
        <v>270</v>
      </c>
      <c r="F360" s="72" t="s">
        <v>147</v>
      </c>
      <c r="G360" s="74">
        <f>G361</f>
        <v>193.86</v>
      </c>
    </row>
    <row r="361" spans="1:7">
      <c r="A361" s="63" t="s">
        <v>253</v>
      </c>
      <c r="B361" s="62" t="s">
        <v>8</v>
      </c>
      <c r="C361" s="72" t="s">
        <v>244</v>
      </c>
      <c r="D361" s="72" t="s">
        <v>94</v>
      </c>
      <c r="E361" s="72" t="s">
        <v>270</v>
      </c>
      <c r="F361" s="73" t="s">
        <v>254</v>
      </c>
      <c r="G361" s="74">
        <v>193.86</v>
      </c>
    </row>
    <row r="362" spans="1:7" ht="60">
      <c r="A362" s="63" t="s">
        <v>271</v>
      </c>
      <c r="B362" s="62" t="s">
        <v>8</v>
      </c>
      <c r="C362" s="72" t="s">
        <v>244</v>
      </c>
      <c r="D362" s="72" t="s">
        <v>94</v>
      </c>
      <c r="E362" s="72" t="s">
        <v>272</v>
      </c>
      <c r="F362" s="72" t="s">
        <v>20</v>
      </c>
      <c r="G362" s="70">
        <f>G363</f>
        <v>3265</v>
      </c>
    </row>
    <row r="363" spans="1:7" ht="45">
      <c r="A363" s="63" t="s">
        <v>252</v>
      </c>
      <c r="B363" s="62" t="s">
        <v>8</v>
      </c>
      <c r="C363" s="72" t="s">
        <v>244</v>
      </c>
      <c r="D363" s="72" t="s">
        <v>94</v>
      </c>
      <c r="E363" s="72" t="s">
        <v>272</v>
      </c>
      <c r="F363" s="72" t="s">
        <v>147</v>
      </c>
      <c r="G363" s="70">
        <f>G364</f>
        <v>3265</v>
      </c>
    </row>
    <row r="364" spans="1:7">
      <c r="A364" s="63" t="s">
        <v>253</v>
      </c>
      <c r="B364" s="62" t="s">
        <v>8</v>
      </c>
      <c r="C364" s="72" t="s">
        <v>244</v>
      </c>
      <c r="D364" s="72" t="s">
        <v>94</v>
      </c>
      <c r="E364" s="72" t="s">
        <v>272</v>
      </c>
      <c r="F364" s="72" t="s">
        <v>254</v>
      </c>
      <c r="G364" s="70">
        <v>3265</v>
      </c>
    </row>
    <row r="365" spans="1:7" ht="42" customHeight="1">
      <c r="A365" s="63" t="s">
        <v>273</v>
      </c>
      <c r="B365" s="62" t="s">
        <v>8</v>
      </c>
      <c r="C365" s="72" t="s">
        <v>244</v>
      </c>
      <c r="D365" s="72" t="s">
        <v>94</v>
      </c>
      <c r="E365" s="72" t="s">
        <v>274</v>
      </c>
      <c r="F365" s="72" t="s">
        <v>20</v>
      </c>
      <c r="G365" s="70">
        <f>G366</f>
        <v>8536.5499999999993</v>
      </c>
    </row>
    <row r="366" spans="1:7" ht="45">
      <c r="A366" s="63" t="s">
        <v>252</v>
      </c>
      <c r="B366" s="62" t="s">
        <v>8</v>
      </c>
      <c r="C366" s="72" t="s">
        <v>244</v>
      </c>
      <c r="D366" s="72" t="s">
        <v>94</v>
      </c>
      <c r="E366" s="72" t="s">
        <v>274</v>
      </c>
      <c r="F366" s="72" t="s">
        <v>147</v>
      </c>
      <c r="G366" s="70">
        <f>G367</f>
        <v>8536.5499999999993</v>
      </c>
    </row>
    <row r="367" spans="1:7">
      <c r="A367" s="63" t="s">
        <v>253</v>
      </c>
      <c r="B367" s="62" t="s">
        <v>8</v>
      </c>
      <c r="C367" s="72" t="s">
        <v>244</v>
      </c>
      <c r="D367" s="72" t="s">
        <v>94</v>
      </c>
      <c r="E367" s="72" t="s">
        <v>274</v>
      </c>
      <c r="F367" s="72" t="s">
        <v>254</v>
      </c>
      <c r="G367" s="70">
        <v>8536.5499999999993</v>
      </c>
    </row>
    <row r="368" spans="1:7" ht="45">
      <c r="A368" s="75" t="s">
        <v>478</v>
      </c>
      <c r="B368" s="62" t="s">
        <v>8</v>
      </c>
      <c r="C368" s="72" t="s">
        <v>244</v>
      </c>
      <c r="D368" s="72" t="s">
        <v>94</v>
      </c>
      <c r="E368" s="72" t="s">
        <v>479</v>
      </c>
      <c r="F368" s="72" t="s">
        <v>20</v>
      </c>
      <c r="G368" s="70">
        <f>G369</f>
        <v>5953.5</v>
      </c>
    </row>
    <row r="369" spans="1:7" ht="45">
      <c r="A369" s="75" t="s">
        <v>252</v>
      </c>
      <c r="B369" s="62" t="s">
        <v>8</v>
      </c>
      <c r="C369" s="72" t="s">
        <v>244</v>
      </c>
      <c r="D369" s="72" t="s">
        <v>94</v>
      </c>
      <c r="E369" s="72" t="s">
        <v>479</v>
      </c>
      <c r="F369" s="72" t="s">
        <v>147</v>
      </c>
      <c r="G369" s="70">
        <f>G370</f>
        <v>5953.5</v>
      </c>
    </row>
    <row r="370" spans="1:7" ht="22.5" customHeight="1">
      <c r="A370" s="75" t="s">
        <v>253</v>
      </c>
      <c r="B370" s="62" t="s">
        <v>8</v>
      </c>
      <c r="C370" s="72" t="s">
        <v>244</v>
      </c>
      <c r="D370" s="72" t="s">
        <v>94</v>
      </c>
      <c r="E370" s="72" t="s">
        <v>479</v>
      </c>
      <c r="F370" s="72" t="s">
        <v>254</v>
      </c>
      <c r="G370" s="70">
        <v>5953.5</v>
      </c>
    </row>
    <row r="371" spans="1:7" ht="62.25" customHeight="1">
      <c r="A371" s="75" t="s">
        <v>480</v>
      </c>
      <c r="B371" s="62" t="s">
        <v>8</v>
      </c>
      <c r="C371" s="72" t="s">
        <v>244</v>
      </c>
      <c r="D371" s="72" t="s">
        <v>94</v>
      </c>
      <c r="E371" s="72" t="s">
        <v>481</v>
      </c>
      <c r="F371" s="72" t="s">
        <v>20</v>
      </c>
      <c r="G371" s="70">
        <f>G372</f>
        <v>1671.89</v>
      </c>
    </row>
    <row r="372" spans="1:7" ht="56.25" customHeight="1">
      <c r="A372" s="75" t="s">
        <v>252</v>
      </c>
      <c r="B372" s="62" t="s">
        <v>8</v>
      </c>
      <c r="C372" s="72" t="s">
        <v>244</v>
      </c>
      <c r="D372" s="72" t="s">
        <v>94</v>
      </c>
      <c r="E372" s="72" t="s">
        <v>481</v>
      </c>
      <c r="F372" s="72" t="s">
        <v>147</v>
      </c>
      <c r="G372" s="70">
        <f>G373</f>
        <v>1671.89</v>
      </c>
    </row>
    <row r="373" spans="1:7" ht="34.5" customHeight="1">
      <c r="A373" s="75" t="s">
        <v>253</v>
      </c>
      <c r="B373" s="62" t="s">
        <v>8</v>
      </c>
      <c r="C373" s="72" t="s">
        <v>244</v>
      </c>
      <c r="D373" s="72" t="s">
        <v>94</v>
      </c>
      <c r="E373" s="72" t="s">
        <v>481</v>
      </c>
      <c r="F373" s="72" t="s">
        <v>254</v>
      </c>
      <c r="G373" s="70">
        <v>1671.89</v>
      </c>
    </row>
    <row r="374" spans="1:7" ht="30">
      <c r="A374" s="75" t="s">
        <v>261</v>
      </c>
      <c r="B374" s="62" t="s">
        <v>8</v>
      </c>
      <c r="C374" s="72" t="s">
        <v>244</v>
      </c>
      <c r="D374" s="72" t="s">
        <v>94</v>
      </c>
      <c r="E374" s="72" t="s">
        <v>275</v>
      </c>
      <c r="F374" s="72" t="s">
        <v>20</v>
      </c>
      <c r="G374" s="70">
        <f>G375</f>
        <v>945</v>
      </c>
    </row>
    <row r="375" spans="1:7" ht="45">
      <c r="A375" s="75" t="s">
        <v>252</v>
      </c>
      <c r="B375" s="62" t="s">
        <v>8</v>
      </c>
      <c r="C375" s="72" t="s">
        <v>244</v>
      </c>
      <c r="D375" s="72" t="s">
        <v>94</v>
      </c>
      <c r="E375" s="72" t="s">
        <v>275</v>
      </c>
      <c r="F375" s="72" t="s">
        <v>147</v>
      </c>
      <c r="G375" s="70">
        <f>G376</f>
        <v>945</v>
      </c>
    </row>
    <row r="376" spans="1:7">
      <c r="A376" s="75" t="s">
        <v>253</v>
      </c>
      <c r="B376" s="62" t="s">
        <v>8</v>
      </c>
      <c r="C376" s="72" t="s">
        <v>244</v>
      </c>
      <c r="D376" s="72" t="s">
        <v>94</v>
      </c>
      <c r="E376" s="72" t="s">
        <v>275</v>
      </c>
      <c r="F376" s="72" t="s">
        <v>254</v>
      </c>
      <c r="G376" s="70">
        <v>945</v>
      </c>
    </row>
    <row r="377" spans="1:7">
      <c r="A377" s="75" t="s">
        <v>276</v>
      </c>
      <c r="B377" s="62" t="s">
        <v>8</v>
      </c>
      <c r="C377" s="72" t="s">
        <v>244</v>
      </c>
      <c r="D377" s="72" t="s">
        <v>105</v>
      </c>
      <c r="E377" s="72" t="s">
        <v>92</v>
      </c>
      <c r="F377" s="72" t="s">
        <v>20</v>
      </c>
      <c r="G377" s="70">
        <f>G378</f>
        <v>13105.939999999999</v>
      </c>
    </row>
    <row r="378" spans="1:7" ht="52.5" customHeight="1">
      <c r="A378" s="63" t="s">
        <v>246</v>
      </c>
      <c r="B378" s="62" t="s">
        <v>8</v>
      </c>
      <c r="C378" s="72" t="s">
        <v>244</v>
      </c>
      <c r="D378" s="72" t="s">
        <v>105</v>
      </c>
      <c r="E378" s="72" t="s">
        <v>247</v>
      </c>
      <c r="F378" s="72" t="s">
        <v>20</v>
      </c>
      <c r="G378" s="70">
        <f>G379</f>
        <v>13105.939999999999</v>
      </c>
    </row>
    <row r="379" spans="1:7" ht="45">
      <c r="A379" s="63" t="s">
        <v>287</v>
      </c>
      <c r="B379" s="62" t="s">
        <v>8</v>
      </c>
      <c r="C379" s="72" t="s">
        <v>244</v>
      </c>
      <c r="D379" s="72" t="s">
        <v>105</v>
      </c>
      <c r="E379" s="72" t="s">
        <v>288</v>
      </c>
      <c r="F379" s="72" t="s">
        <v>20</v>
      </c>
      <c r="G379" s="70">
        <f>G383+G394+G380+G386+G389</f>
        <v>13105.939999999999</v>
      </c>
    </row>
    <row r="380" spans="1:7" ht="30">
      <c r="A380" s="63" t="s">
        <v>441</v>
      </c>
      <c r="B380" s="62" t="s">
        <v>8</v>
      </c>
      <c r="C380" s="72" t="s">
        <v>244</v>
      </c>
      <c r="D380" s="72" t="s">
        <v>105</v>
      </c>
      <c r="E380" s="72" t="s">
        <v>444</v>
      </c>
      <c r="F380" s="72" t="s">
        <v>20</v>
      </c>
      <c r="G380" s="70">
        <f>G381</f>
        <v>591.79999999999995</v>
      </c>
    </row>
    <row r="381" spans="1:7" ht="45">
      <c r="A381" s="63" t="s">
        <v>252</v>
      </c>
      <c r="B381" s="62" t="s">
        <v>8</v>
      </c>
      <c r="C381" s="72" t="s">
        <v>244</v>
      </c>
      <c r="D381" s="72" t="s">
        <v>105</v>
      </c>
      <c r="E381" s="72" t="s">
        <v>444</v>
      </c>
      <c r="F381" s="72" t="s">
        <v>147</v>
      </c>
      <c r="G381" s="70">
        <f>G382</f>
        <v>591.79999999999995</v>
      </c>
    </row>
    <row r="382" spans="1:7">
      <c r="A382" s="63" t="s">
        <v>253</v>
      </c>
      <c r="B382" s="62" t="s">
        <v>8</v>
      </c>
      <c r="C382" s="72" t="s">
        <v>244</v>
      </c>
      <c r="D382" s="72" t="s">
        <v>105</v>
      </c>
      <c r="E382" s="72" t="s">
        <v>444</v>
      </c>
      <c r="F382" s="72" t="s">
        <v>254</v>
      </c>
      <c r="G382" s="70">
        <v>591.79999999999995</v>
      </c>
    </row>
    <row r="383" spans="1:7" ht="51.75" customHeight="1">
      <c r="A383" s="63" t="s">
        <v>289</v>
      </c>
      <c r="B383" s="62" t="s">
        <v>8</v>
      </c>
      <c r="C383" s="72" t="s">
        <v>244</v>
      </c>
      <c r="D383" s="72" t="s">
        <v>105</v>
      </c>
      <c r="E383" s="72" t="s">
        <v>290</v>
      </c>
      <c r="F383" s="72" t="s">
        <v>20</v>
      </c>
      <c r="G383" s="70">
        <f>G384</f>
        <v>12216.14</v>
      </c>
    </row>
    <row r="384" spans="1:7" ht="45">
      <c r="A384" s="63" t="s">
        <v>252</v>
      </c>
      <c r="B384" s="62" t="s">
        <v>8</v>
      </c>
      <c r="C384" s="72" t="s">
        <v>244</v>
      </c>
      <c r="D384" s="72" t="s">
        <v>105</v>
      </c>
      <c r="E384" s="72" t="s">
        <v>290</v>
      </c>
      <c r="F384" s="72" t="s">
        <v>147</v>
      </c>
      <c r="G384" s="70">
        <f>G385</f>
        <v>12216.14</v>
      </c>
    </row>
    <row r="385" spans="1:7">
      <c r="A385" s="63" t="s">
        <v>253</v>
      </c>
      <c r="B385" s="62" t="s">
        <v>8</v>
      </c>
      <c r="C385" s="72" t="s">
        <v>244</v>
      </c>
      <c r="D385" s="72" t="s">
        <v>105</v>
      </c>
      <c r="E385" s="72" t="s">
        <v>290</v>
      </c>
      <c r="F385" s="72" t="s">
        <v>254</v>
      </c>
      <c r="G385" s="70">
        <v>12216.14</v>
      </c>
    </row>
    <row r="386" spans="1:7" ht="30">
      <c r="A386" s="63" t="s">
        <v>405</v>
      </c>
      <c r="B386" s="62" t="s">
        <v>8</v>
      </c>
      <c r="C386" s="72" t="s">
        <v>244</v>
      </c>
      <c r="D386" s="72" t="s">
        <v>105</v>
      </c>
      <c r="E386" s="72" t="s">
        <v>445</v>
      </c>
      <c r="F386" s="72" t="s">
        <v>20</v>
      </c>
      <c r="G386" s="70">
        <f>G387</f>
        <v>25</v>
      </c>
    </row>
    <row r="387" spans="1:7" ht="45">
      <c r="A387" s="63" t="s">
        <v>252</v>
      </c>
      <c r="B387" s="62" t="s">
        <v>8</v>
      </c>
      <c r="C387" s="72" t="s">
        <v>244</v>
      </c>
      <c r="D387" s="72" t="s">
        <v>105</v>
      </c>
      <c r="E387" s="72" t="s">
        <v>445</v>
      </c>
      <c r="F387" s="72" t="s">
        <v>147</v>
      </c>
      <c r="G387" s="70">
        <f>G388</f>
        <v>25</v>
      </c>
    </row>
    <row r="388" spans="1:7">
      <c r="A388" s="63" t="s">
        <v>253</v>
      </c>
      <c r="B388" s="62" t="s">
        <v>8</v>
      </c>
      <c r="C388" s="72" t="s">
        <v>244</v>
      </c>
      <c r="D388" s="72" t="s">
        <v>105</v>
      </c>
      <c r="E388" s="72" t="s">
        <v>445</v>
      </c>
      <c r="F388" s="72" t="s">
        <v>254</v>
      </c>
      <c r="G388" s="70">
        <v>25</v>
      </c>
    </row>
    <row r="389" spans="1:7" ht="38.25" customHeight="1">
      <c r="A389" s="63" t="s">
        <v>452</v>
      </c>
      <c r="B389" s="62" t="s">
        <v>8</v>
      </c>
      <c r="C389" s="72" t="s">
        <v>244</v>
      </c>
      <c r="D389" s="72" t="s">
        <v>105</v>
      </c>
      <c r="E389" s="72" t="s">
        <v>451</v>
      </c>
      <c r="F389" s="72" t="s">
        <v>20</v>
      </c>
      <c r="G389" s="70">
        <f>G390+G392</f>
        <v>208</v>
      </c>
    </row>
    <row r="390" spans="1:7" ht="45">
      <c r="A390" s="63" t="s">
        <v>116</v>
      </c>
      <c r="B390" s="62" t="s">
        <v>8</v>
      </c>
      <c r="C390" s="72" t="s">
        <v>244</v>
      </c>
      <c r="D390" s="72" t="s">
        <v>105</v>
      </c>
      <c r="E390" s="72" t="s">
        <v>451</v>
      </c>
      <c r="F390" s="72" t="s">
        <v>117</v>
      </c>
      <c r="G390" s="70">
        <f>G391</f>
        <v>75</v>
      </c>
    </row>
    <row r="391" spans="1:7" ht="30">
      <c r="A391" s="63" t="s">
        <v>178</v>
      </c>
      <c r="B391" s="62" t="s">
        <v>8</v>
      </c>
      <c r="C391" s="72" t="s">
        <v>244</v>
      </c>
      <c r="D391" s="72" t="s">
        <v>105</v>
      </c>
      <c r="E391" s="72" t="s">
        <v>451</v>
      </c>
      <c r="F391" s="72" t="s">
        <v>119</v>
      </c>
      <c r="G391" s="70">
        <v>75</v>
      </c>
    </row>
    <row r="392" spans="1:7" ht="45">
      <c r="A392" s="75" t="s">
        <v>252</v>
      </c>
      <c r="B392" s="62" t="s">
        <v>8</v>
      </c>
      <c r="C392" s="72" t="s">
        <v>244</v>
      </c>
      <c r="D392" s="72" t="s">
        <v>105</v>
      </c>
      <c r="E392" s="72" t="s">
        <v>451</v>
      </c>
      <c r="F392" s="72" t="s">
        <v>147</v>
      </c>
      <c r="G392" s="70">
        <f>G393</f>
        <v>133</v>
      </c>
    </row>
    <row r="393" spans="1:7">
      <c r="A393" s="75" t="s">
        <v>253</v>
      </c>
      <c r="B393" s="62" t="s">
        <v>8</v>
      </c>
      <c r="C393" s="72" t="s">
        <v>244</v>
      </c>
      <c r="D393" s="72" t="s">
        <v>105</v>
      </c>
      <c r="E393" s="72" t="s">
        <v>451</v>
      </c>
      <c r="F393" s="72" t="s">
        <v>254</v>
      </c>
      <c r="G393" s="70">
        <v>133</v>
      </c>
    </row>
    <row r="394" spans="1:7" ht="45">
      <c r="A394" s="75" t="s">
        <v>428</v>
      </c>
      <c r="B394" s="62" t="s">
        <v>8</v>
      </c>
      <c r="C394" s="72" t="s">
        <v>244</v>
      </c>
      <c r="D394" s="72" t="s">
        <v>105</v>
      </c>
      <c r="E394" s="72" t="s">
        <v>443</v>
      </c>
      <c r="F394" s="72" t="s">
        <v>20</v>
      </c>
      <c r="G394" s="70">
        <f>G395</f>
        <v>65</v>
      </c>
    </row>
    <row r="395" spans="1:7" ht="45">
      <c r="A395" s="75" t="s">
        <v>252</v>
      </c>
      <c r="B395" s="62" t="s">
        <v>8</v>
      </c>
      <c r="C395" s="72" t="s">
        <v>244</v>
      </c>
      <c r="D395" s="72" t="s">
        <v>105</v>
      </c>
      <c r="E395" s="72" t="s">
        <v>443</v>
      </c>
      <c r="F395" s="72" t="s">
        <v>147</v>
      </c>
      <c r="G395" s="70">
        <f>G396</f>
        <v>65</v>
      </c>
    </row>
    <row r="396" spans="1:7">
      <c r="A396" s="75" t="s">
        <v>253</v>
      </c>
      <c r="B396" s="62" t="s">
        <v>8</v>
      </c>
      <c r="C396" s="72" t="s">
        <v>244</v>
      </c>
      <c r="D396" s="72" t="s">
        <v>105</v>
      </c>
      <c r="E396" s="72" t="s">
        <v>443</v>
      </c>
      <c r="F396" s="72" t="s">
        <v>254</v>
      </c>
      <c r="G396" s="70">
        <v>65</v>
      </c>
    </row>
    <row r="397" spans="1:7">
      <c r="A397" s="63" t="s">
        <v>401</v>
      </c>
      <c r="B397" s="62" t="s">
        <v>8</v>
      </c>
      <c r="C397" s="72" t="s">
        <v>244</v>
      </c>
      <c r="D397" s="72" t="s">
        <v>244</v>
      </c>
      <c r="E397" s="72" t="s">
        <v>92</v>
      </c>
      <c r="F397" s="72" t="s">
        <v>20</v>
      </c>
      <c r="G397" s="70">
        <f>G398</f>
        <v>3206</v>
      </c>
    </row>
    <row r="398" spans="1:7" ht="45">
      <c r="A398" s="63" t="s">
        <v>246</v>
      </c>
      <c r="B398" s="62" t="s">
        <v>8</v>
      </c>
      <c r="C398" s="72" t="s">
        <v>244</v>
      </c>
      <c r="D398" s="72" t="s">
        <v>244</v>
      </c>
      <c r="E398" s="72" t="s">
        <v>247</v>
      </c>
      <c r="F398" s="72" t="s">
        <v>20</v>
      </c>
      <c r="G398" s="70">
        <f>G399</f>
        <v>3206</v>
      </c>
    </row>
    <row r="399" spans="1:7" ht="45">
      <c r="A399" s="63" t="s">
        <v>287</v>
      </c>
      <c r="B399" s="62" t="s">
        <v>8</v>
      </c>
      <c r="C399" s="72" t="s">
        <v>244</v>
      </c>
      <c r="D399" s="72" t="s">
        <v>244</v>
      </c>
      <c r="E399" s="72" t="s">
        <v>288</v>
      </c>
      <c r="F399" s="72" t="s">
        <v>20</v>
      </c>
      <c r="G399" s="70">
        <f>G403+G400</f>
        <v>3206</v>
      </c>
    </row>
    <row r="400" spans="1:7" ht="45">
      <c r="A400" s="63" t="s">
        <v>303</v>
      </c>
      <c r="B400" s="62" t="s">
        <v>8</v>
      </c>
      <c r="C400" s="72" t="s">
        <v>244</v>
      </c>
      <c r="D400" s="72" t="s">
        <v>244</v>
      </c>
      <c r="E400" s="72" t="s">
        <v>304</v>
      </c>
      <c r="F400" s="72" t="s">
        <v>20</v>
      </c>
      <c r="G400" s="70">
        <f>G401</f>
        <v>857</v>
      </c>
    </row>
    <row r="401" spans="1:7" ht="45">
      <c r="A401" s="63" t="s">
        <v>252</v>
      </c>
      <c r="B401" s="62" t="s">
        <v>8</v>
      </c>
      <c r="C401" s="72" t="s">
        <v>244</v>
      </c>
      <c r="D401" s="72" t="s">
        <v>244</v>
      </c>
      <c r="E401" s="72" t="s">
        <v>304</v>
      </c>
      <c r="F401" s="72" t="s">
        <v>147</v>
      </c>
      <c r="G401" s="70">
        <f>G402</f>
        <v>857</v>
      </c>
    </row>
    <row r="402" spans="1:7">
      <c r="A402" s="63" t="s">
        <v>253</v>
      </c>
      <c r="B402" s="62" t="s">
        <v>8</v>
      </c>
      <c r="C402" s="72" t="s">
        <v>244</v>
      </c>
      <c r="D402" s="72" t="s">
        <v>244</v>
      </c>
      <c r="E402" s="72" t="s">
        <v>304</v>
      </c>
      <c r="F402" s="72" t="s">
        <v>254</v>
      </c>
      <c r="G402" s="70">
        <v>857</v>
      </c>
    </row>
    <row r="403" spans="1:7" ht="60">
      <c r="A403" s="63" t="s">
        <v>75</v>
      </c>
      <c r="B403" s="62" t="s">
        <v>8</v>
      </c>
      <c r="C403" s="72" t="s">
        <v>244</v>
      </c>
      <c r="D403" s="72" t="s">
        <v>244</v>
      </c>
      <c r="E403" s="72" t="s">
        <v>305</v>
      </c>
      <c r="F403" s="72" t="s">
        <v>20</v>
      </c>
      <c r="G403" s="70">
        <f>G404+G406</f>
        <v>2349</v>
      </c>
    </row>
    <row r="404" spans="1:7" ht="30">
      <c r="A404" s="63" t="s">
        <v>306</v>
      </c>
      <c r="B404" s="62" t="s">
        <v>8</v>
      </c>
      <c r="C404" s="72" t="s">
        <v>244</v>
      </c>
      <c r="D404" s="72" t="s">
        <v>244</v>
      </c>
      <c r="E404" s="72" t="s">
        <v>305</v>
      </c>
      <c r="F404" s="72" t="s">
        <v>307</v>
      </c>
      <c r="G404" s="70">
        <f>G405</f>
        <v>250</v>
      </c>
    </row>
    <row r="405" spans="1:7" ht="48.75" customHeight="1">
      <c r="A405" s="63" t="s">
        <v>308</v>
      </c>
      <c r="B405" s="62" t="s">
        <v>8</v>
      </c>
      <c r="C405" s="72" t="s">
        <v>244</v>
      </c>
      <c r="D405" s="72" t="s">
        <v>244</v>
      </c>
      <c r="E405" s="72" t="s">
        <v>305</v>
      </c>
      <c r="F405" s="72" t="s">
        <v>309</v>
      </c>
      <c r="G405" s="70">
        <v>250</v>
      </c>
    </row>
    <row r="406" spans="1:7" ht="48.75" customHeight="1">
      <c r="A406" s="63" t="s">
        <v>252</v>
      </c>
      <c r="B406" s="62" t="s">
        <v>8</v>
      </c>
      <c r="C406" s="72" t="s">
        <v>244</v>
      </c>
      <c r="D406" s="72" t="s">
        <v>244</v>
      </c>
      <c r="E406" s="72" t="s">
        <v>305</v>
      </c>
      <c r="F406" s="72" t="s">
        <v>147</v>
      </c>
      <c r="G406" s="70">
        <f>G407</f>
        <v>2099</v>
      </c>
    </row>
    <row r="407" spans="1:7" ht="15" customHeight="1">
      <c r="A407" s="63" t="s">
        <v>253</v>
      </c>
      <c r="B407" s="62" t="s">
        <v>8</v>
      </c>
      <c r="C407" s="72" t="s">
        <v>244</v>
      </c>
      <c r="D407" s="72" t="s">
        <v>244</v>
      </c>
      <c r="E407" s="72" t="s">
        <v>305</v>
      </c>
      <c r="F407" s="72" t="s">
        <v>254</v>
      </c>
      <c r="G407" s="70">
        <v>2099</v>
      </c>
    </row>
    <row r="408" spans="1:7">
      <c r="A408" s="63" t="s">
        <v>310</v>
      </c>
      <c r="B408" s="62" t="s">
        <v>8</v>
      </c>
      <c r="C408" s="72" t="s">
        <v>244</v>
      </c>
      <c r="D408" s="72" t="s">
        <v>202</v>
      </c>
      <c r="E408" s="72" t="s">
        <v>92</v>
      </c>
      <c r="F408" s="72" t="s">
        <v>20</v>
      </c>
      <c r="G408" s="70">
        <f>G409</f>
        <v>9660.9399999999987</v>
      </c>
    </row>
    <row r="409" spans="1:7" ht="45">
      <c r="A409" s="69" t="s">
        <v>246</v>
      </c>
      <c r="B409" s="62" t="s">
        <v>8</v>
      </c>
      <c r="C409" s="72" t="s">
        <v>244</v>
      </c>
      <c r="D409" s="72" t="s">
        <v>202</v>
      </c>
      <c r="E409" s="72" t="s">
        <v>247</v>
      </c>
      <c r="F409" s="72" t="s">
        <v>20</v>
      </c>
      <c r="G409" s="70">
        <f>G410+G414</f>
        <v>9660.9399999999987</v>
      </c>
    </row>
    <row r="410" spans="1:7" ht="30">
      <c r="A410" s="63" t="s">
        <v>314</v>
      </c>
      <c r="B410" s="62" t="s">
        <v>8</v>
      </c>
      <c r="C410" s="72" t="s">
        <v>244</v>
      </c>
      <c r="D410" s="72" t="s">
        <v>202</v>
      </c>
      <c r="E410" s="72" t="s">
        <v>315</v>
      </c>
      <c r="F410" s="72" t="s">
        <v>20</v>
      </c>
      <c r="G410" s="70">
        <f>G411</f>
        <v>120</v>
      </c>
    </row>
    <row r="411" spans="1:7" ht="36.75" customHeight="1">
      <c r="A411" s="63" t="s">
        <v>316</v>
      </c>
      <c r="B411" s="62" t="s">
        <v>8</v>
      </c>
      <c r="C411" s="72" t="s">
        <v>244</v>
      </c>
      <c r="D411" s="72" t="s">
        <v>202</v>
      </c>
      <c r="E411" s="72" t="s">
        <v>317</v>
      </c>
      <c r="F411" s="72" t="s">
        <v>20</v>
      </c>
      <c r="G411" s="70">
        <f>G412</f>
        <v>120</v>
      </c>
    </row>
    <row r="412" spans="1:7" ht="51" customHeight="1">
      <c r="A412" s="63" t="s">
        <v>116</v>
      </c>
      <c r="B412" s="62" t="s">
        <v>8</v>
      </c>
      <c r="C412" s="72" t="s">
        <v>244</v>
      </c>
      <c r="D412" s="72" t="s">
        <v>202</v>
      </c>
      <c r="E412" s="72" t="s">
        <v>317</v>
      </c>
      <c r="F412" s="72" t="s">
        <v>117</v>
      </c>
      <c r="G412" s="70">
        <f>G413</f>
        <v>120</v>
      </c>
    </row>
    <row r="413" spans="1:7" ht="45">
      <c r="A413" s="63" t="s">
        <v>118</v>
      </c>
      <c r="B413" s="62" t="s">
        <v>8</v>
      </c>
      <c r="C413" s="72" t="s">
        <v>244</v>
      </c>
      <c r="D413" s="72" t="s">
        <v>202</v>
      </c>
      <c r="E413" s="72" t="s">
        <v>317</v>
      </c>
      <c r="F413" s="72" t="s">
        <v>119</v>
      </c>
      <c r="G413" s="70">
        <v>120</v>
      </c>
    </row>
    <row r="414" spans="1:7" ht="45">
      <c r="A414" s="63" t="s">
        <v>318</v>
      </c>
      <c r="B414" s="62" t="s">
        <v>8</v>
      </c>
      <c r="C414" s="72" t="s">
        <v>244</v>
      </c>
      <c r="D414" s="72" t="s">
        <v>202</v>
      </c>
      <c r="E414" s="72" t="s">
        <v>319</v>
      </c>
      <c r="F414" s="72" t="s">
        <v>20</v>
      </c>
      <c r="G414" s="70">
        <f>G421+G415+G418</f>
        <v>9540.9399999999987</v>
      </c>
    </row>
    <row r="415" spans="1:7" ht="30">
      <c r="A415" s="63" t="s">
        <v>449</v>
      </c>
      <c r="B415" s="62" t="s">
        <v>8</v>
      </c>
      <c r="C415" s="72" t="s">
        <v>244</v>
      </c>
      <c r="D415" s="72" t="s">
        <v>202</v>
      </c>
      <c r="E415" s="72" t="s">
        <v>446</v>
      </c>
      <c r="F415" s="72" t="s">
        <v>20</v>
      </c>
      <c r="G415" s="70">
        <f>G416</f>
        <v>267</v>
      </c>
    </row>
    <row r="416" spans="1:7" ht="45">
      <c r="A416" s="63" t="s">
        <v>116</v>
      </c>
      <c r="B416" s="62" t="s">
        <v>8</v>
      </c>
      <c r="C416" s="72" t="s">
        <v>244</v>
      </c>
      <c r="D416" s="72" t="s">
        <v>202</v>
      </c>
      <c r="E416" s="72" t="s">
        <v>446</v>
      </c>
      <c r="F416" s="72" t="s">
        <v>117</v>
      </c>
      <c r="G416" s="70">
        <f>G417</f>
        <v>267</v>
      </c>
    </row>
    <row r="417" spans="1:7" ht="45">
      <c r="A417" s="63" t="s">
        <v>118</v>
      </c>
      <c r="B417" s="62" t="s">
        <v>8</v>
      </c>
      <c r="C417" s="72" t="s">
        <v>244</v>
      </c>
      <c r="D417" s="72" t="s">
        <v>202</v>
      </c>
      <c r="E417" s="72" t="s">
        <v>446</v>
      </c>
      <c r="F417" s="72" t="s">
        <v>119</v>
      </c>
      <c r="G417" s="70">
        <v>267</v>
      </c>
    </row>
    <row r="418" spans="1:7" ht="45">
      <c r="A418" s="63" t="s">
        <v>448</v>
      </c>
      <c r="B418" s="62" t="s">
        <v>8</v>
      </c>
      <c r="C418" s="72" t="s">
        <v>244</v>
      </c>
      <c r="D418" s="72" t="s">
        <v>202</v>
      </c>
      <c r="E418" s="72" t="s">
        <v>447</v>
      </c>
      <c r="F418" s="72" t="s">
        <v>20</v>
      </c>
      <c r="G418" s="70">
        <f>G419</f>
        <v>50</v>
      </c>
    </row>
    <row r="419" spans="1:7" ht="45">
      <c r="A419" s="63" t="s">
        <v>116</v>
      </c>
      <c r="B419" s="62" t="s">
        <v>8</v>
      </c>
      <c r="C419" s="72" t="s">
        <v>244</v>
      </c>
      <c r="D419" s="72" t="s">
        <v>202</v>
      </c>
      <c r="E419" s="72" t="s">
        <v>447</v>
      </c>
      <c r="F419" s="72" t="s">
        <v>117</v>
      </c>
      <c r="G419" s="70">
        <f>G420</f>
        <v>50</v>
      </c>
    </row>
    <row r="420" spans="1:7" ht="45">
      <c r="A420" s="63" t="s">
        <v>118</v>
      </c>
      <c r="B420" s="62" t="s">
        <v>8</v>
      </c>
      <c r="C420" s="72" t="s">
        <v>244</v>
      </c>
      <c r="D420" s="72" t="s">
        <v>202</v>
      </c>
      <c r="E420" s="72" t="s">
        <v>447</v>
      </c>
      <c r="F420" s="72" t="s">
        <v>119</v>
      </c>
      <c r="G420" s="70">
        <v>50</v>
      </c>
    </row>
    <row r="421" spans="1:7" ht="30">
      <c r="A421" s="63" t="s">
        <v>321</v>
      </c>
      <c r="B421" s="62" t="s">
        <v>8</v>
      </c>
      <c r="C421" s="72" t="s">
        <v>244</v>
      </c>
      <c r="D421" s="72" t="s">
        <v>202</v>
      </c>
      <c r="E421" s="72" t="s">
        <v>322</v>
      </c>
      <c r="F421" s="72" t="s">
        <v>20</v>
      </c>
      <c r="G421" s="70">
        <f>G422+G424+G426</f>
        <v>9223.9399999999987</v>
      </c>
    </row>
    <row r="422" spans="1:7" ht="60">
      <c r="A422" s="63" t="s">
        <v>101</v>
      </c>
      <c r="B422" s="62" t="s">
        <v>8</v>
      </c>
      <c r="C422" s="72" t="s">
        <v>244</v>
      </c>
      <c r="D422" s="72" t="s">
        <v>202</v>
      </c>
      <c r="E422" s="72" t="s">
        <v>322</v>
      </c>
      <c r="F422" s="72" t="s">
        <v>14</v>
      </c>
      <c r="G422" s="70">
        <f>G423</f>
        <v>7495.77</v>
      </c>
    </row>
    <row r="423" spans="1:7" ht="30">
      <c r="A423" s="63" t="s">
        <v>176</v>
      </c>
      <c r="B423" s="62" t="s">
        <v>8</v>
      </c>
      <c r="C423" s="72" t="s">
        <v>244</v>
      </c>
      <c r="D423" s="72" t="s">
        <v>202</v>
      </c>
      <c r="E423" s="72" t="s">
        <v>322</v>
      </c>
      <c r="F423" s="72" t="s">
        <v>177</v>
      </c>
      <c r="G423" s="70">
        <v>7495.77</v>
      </c>
    </row>
    <row r="424" spans="1:7" ht="45">
      <c r="A424" s="63" t="s">
        <v>116</v>
      </c>
      <c r="B424" s="62" t="s">
        <v>8</v>
      </c>
      <c r="C424" s="72" t="s">
        <v>244</v>
      </c>
      <c r="D424" s="72" t="s">
        <v>202</v>
      </c>
      <c r="E424" s="72" t="s">
        <v>322</v>
      </c>
      <c r="F424" s="72" t="s">
        <v>117</v>
      </c>
      <c r="G424" s="70">
        <f>G425</f>
        <v>1501.87</v>
      </c>
    </row>
    <row r="425" spans="1:7" ht="45">
      <c r="A425" s="63" t="s">
        <v>118</v>
      </c>
      <c r="B425" s="62" t="s">
        <v>8</v>
      </c>
      <c r="C425" s="72" t="s">
        <v>244</v>
      </c>
      <c r="D425" s="72" t="s">
        <v>202</v>
      </c>
      <c r="E425" s="72" t="s">
        <v>322</v>
      </c>
      <c r="F425" s="72" t="s">
        <v>119</v>
      </c>
      <c r="G425" s="70">
        <v>1501.87</v>
      </c>
    </row>
    <row r="426" spans="1:7">
      <c r="A426" s="63" t="s">
        <v>120</v>
      </c>
      <c r="B426" s="62" t="s">
        <v>8</v>
      </c>
      <c r="C426" s="72" t="s">
        <v>244</v>
      </c>
      <c r="D426" s="72" t="s">
        <v>202</v>
      </c>
      <c r="E426" s="72" t="s">
        <v>322</v>
      </c>
      <c r="F426" s="72" t="s">
        <v>121</v>
      </c>
      <c r="G426" s="70">
        <f>G427</f>
        <v>226.3</v>
      </c>
    </row>
    <row r="427" spans="1:7">
      <c r="A427" s="63" t="s">
        <v>122</v>
      </c>
      <c r="B427" s="62" t="s">
        <v>8</v>
      </c>
      <c r="C427" s="72" t="s">
        <v>244</v>
      </c>
      <c r="D427" s="72" t="s">
        <v>202</v>
      </c>
      <c r="E427" s="72" t="s">
        <v>322</v>
      </c>
      <c r="F427" s="72" t="s">
        <v>123</v>
      </c>
      <c r="G427" s="70">
        <v>226.3</v>
      </c>
    </row>
    <row r="428" spans="1:7" s="84" customFormat="1">
      <c r="A428" s="71" t="s">
        <v>351</v>
      </c>
      <c r="B428" s="62" t="s">
        <v>8</v>
      </c>
      <c r="C428" s="72" t="s">
        <v>352</v>
      </c>
      <c r="D428" s="72" t="s">
        <v>91</v>
      </c>
      <c r="E428" s="72" t="s">
        <v>92</v>
      </c>
      <c r="F428" s="72" t="s">
        <v>20</v>
      </c>
      <c r="G428" s="70">
        <f>G429+G435</f>
        <v>3334.4</v>
      </c>
    </row>
    <row r="429" spans="1:7">
      <c r="A429" s="63" t="s">
        <v>358</v>
      </c>
      <c r="B429" s="62" t="s">
        <v>8</v>
      </c>
      <c r="C429" s="72" t="s">
        <v>352</v>
      </c>
      <c r="D429" s="72" t="s">
        <v>112</v>
      </c>
      <c r="E429" s="72" t="s">
        <v>92</v>
      </c>
      <c r="F429" s="72" t="s">
        <v>20</v>
      </c>
      <c r="G429" s="70">
        <f>G432</f>
        <v>3181</v>
      </c>
    </row>
    <row r="430" spans="1:7" ht="45">
      <c r="A430" s="63" t="s">
        <v>246</v>
      </c>
      <c r="B430" s="62" t="s">
        <v>8</v>
      </c>
      <c r="C430" s="72" t="s">
        <v>352</v>
      </c>
      <c r="D430" s="72" t="s">
        <v>112</v>
      </c>
      <c r="E430" s="72" t="s">
        <v>247</v>
      </c>
      <c r="F430" s="72" t="s">
        <v>20</v>
      </c>
      <c r="G430" s="70">
        <f>G431</f>
        <v>3181</v>
      </c>
    </row>
    <row r="431" spans="1:7" ht="45">
      <c r="A431" s="63" t="s">
        <v>318</v>
      </c>
      <c r="B431" s="62" t="s">
        <v>8</v>
      </c>
      <c r="C431" s="72" t="s">
        <v>352</v>
      </c>
      <c r="D431" s="72" t="s">
        <v>112</v>
      </c>
      <c r="E431" s="72" t="s">
        <v>319</v>
      </c>
      <c r="F431" s="72" t="s">
        <v>20</v>
      </c>
      <c r="G431" s="70">
        <f>G432</f>
        <v>3181</v>
      </c>
    </row>
    <row r="432" spans="1:7" ht="117.75" customHeight="1">
      <c r="A432" s="75" t="s">
        <v>359</v>
      </c>
      <c r="B432" s="62" t="s">
        <v>8</v>
      </c>
      <c r="C432" s="72" t="s">
        <v>352</v>
      </c>
      <c r="D432" s="72" t="s">
        <v>112</v>
      </c>
      <c r="E432" s="72" t="s">
        <v>360</v>
      </c>
      <c r="F432" s="72" t="s">
        <v>20</v>
      </c>
      <c r="G432" s="70">
        <f>G433</f>
        <v>3181</v>
      </c>
    </row>
    <row r="433" spans="1:7" ht="30">
      <c r="A433" s="63" t="s">
        <v>306</v>
      </c>
      <c r="B433" s="62" t="s">
        <v>8</v>
      </c>
      <c r="C433" s="72" t="s">
        <v>352</v>
      </c>
      <c r="D433" s="72" t="s">
        <v>112</v>
      </c>
      <c r="E433" s="72" t="s">
        <v>360</v>
      </c>
      <c r="F433" s="72" t="s">
        <v>307</v>
      </c>
      <c r="G433" s="70">
        <f>G434</f>
        <v>3181</v>
      </c>
    </row>
    <row r="434" spans="1:7" ht="30">
      <c r="A434" s="63" t="s">
        <v>356</v>
      </c>
      <c r="B434" s="62" t="s">
        <v>8</v>
      </c>
      <c r="C434" s="72" t="s">
        <v>352</v>
      </c>
      <c r="D434" s="72" t="s">
        <v>112</v>
      </c>
      <c r="E434" s="72" t="s">
        <v>360</v>
      </c>
      <c r="F434" s="72" t="s">
        <v>357</v>
      </c>
      <c r="G434" s="70">
        <v>3181</v>
      </c>
    </row>
    <row r="435" spans="1:7" ht="30">
      <c r="A435" s="63" t="s">
        <v>361</v>
      </c>
      <c r="B435" s="62" t="s">
        <v>8</v>
      </c>
      <c r="C435" s="72" t="s">
        <v>352</v>
      </c>
      <c r="D435" s="72" t="s">
        <v>114</v>
      </c>
      <c r="E435" s="72" t="s">
        <v>92</v>
      </c>
      <c r="F435" s="72" t="s">
        <v>20</v>
      </c>
      <c r="G435" s="70">
        <f>G436</f>
        <v>153.4</v>
      </c>
    </row>
    <row r="436" spans="1:7" ht="60">
      <c r="A436" s="63" t="s">
        <v>277</v>
      </c>
      <c r="B436" s="62" t="s">
        <v>8</v>
      </c>
      <c r="C436" s="72" t="s">
        <v>352</v>
      </c>
      <c r="D436" s="72" t="s">
        <v>114</v>
      </c>
      <c r="E436" s="72" t="s">
        <v>278</v>
      </c>
      <c r="F436" s="72" t="s">
        <v>20</v>
      </c>
      <c r="G436" s="70">
        <f>G437</f>
        <v>153.4</v>
      </c>
    </row>
    <row r="437" spans="1:7">
      <c r="A437" s="63" t="s">
        <v>362</v>
      </c>
      <c r="B437" s="62" t="s">
        <v>8</v>
      </c>
      <c r="C437" s="72" t="s">
        <v>352</v>
      </c>
      <c r="D437" s="72" t="s">
        <v>114</v>
      </c>
      <c r="E437" s="72" t="s">
        <v>311</v>
      </c>
      <c r="F437" s="72" t="s">
        <v>20</v>
      </c>
      <c r="G437" s="70">
        <f>G438</f>
        <v>153.4</v>
      </c>
    </row>
    <row r="438" spans="1:7" ht="45">
      <c r="A438" s="75" t="s">
        <v>252</v>
      </c>
      <c r="B438" s="62" t="s">
        <v>8</v>
      </c>
      <c r="C438" s="72" t="s">
        <v>352</v>
      </c>
      <c r="D438" s="72" t="s">
        <v>114</v>
      </c>
      <c r="E438" s="72" t="s">
        <v>313</v>
      </c>
      <c r="F438" s="72" t="s">
        <v>147</v>
      </c>
      <c r="G438" s="70">
        <f>G439</f>
        <v>153.4</v>
      </c>
    </row>
    <row r="439" spans="1:7">
      <c r="A439" s="75" t="s">
        <v>253</v>
      </c>
      <c r="B439" s="62" t="s">
        <v>8</v>
      </c>
      <c r="C439" s="72" t="s">
        <v>352</v>
      </c>
      <c r="D439" s="72" t="s">
        <v>114</v>
      </c>
      <c r="E439" s="72" t="s">
        <v>313</v>
      </c>
      <c r="F439" s="72" t="s">
        <v>254</v>
      </c>
      <c r="G439" s="70">
        <v>153.4</v>
      </c>
    </row>
    <row r="440" spans="1:7">
      <c r="A440" s="71" t="s">
        <v>363</v>
      </c>
      <c r="B440" s="62" t="s">
        <v>8</v>
      </c>
      <c r="C440" s="72" t="s">
        <v>125</v>
      </c>
      <c r="D440" s="72" t="s">
        <v>91</v>
      </c>
      <c r="E440" s="72" t="s">
        <v>92</v>
      </c>
      <c r="F440" s="72" t="s">
        <v>20</v>
      </c>
      <c r="G440" s="70">
        <f>G441</f>
        <v>1001.08</v>
      </c>
    </row>
    <row r="441" spans="1:7">
      <c r="A441" s="63" t="s">
        <v>402</v>
      </c>
      <c r="B441" s="62" t="s">
        <v>8</v>
      </c>
      <c r="C441" s="72" t="s">
        <v>125</v>
      </c>
      <c r="D441" s="72" t="s">
        <v>90</v>
      </c>
      <c r="E441" s="72" t="s">
        <v>92</v>
      </c>
      <c r="F441" s="72" t="s">
        <v>20</v>
      </c>
      <c r="G441" s="70">
        <f>G442</f>
        <v>1001.08</v>
      </c>
    </row>
    <row r="442" spans="1:7" ht="45">
      <c r="A442" s="71" t="s">
        <v>365</v>
      </c>
      <c r="B442" s="62" t="s">
        <v>8</v>
      </c>
      <c r="C442" s="72" t="s">
        <v>125</v>
      </c>
      <c r="D442" s="72" t="s">
        <v>90</v>
      </c>
      <c r="E442" s="72" t="s">
        <v>366</v>
      </c>
      <c r="F442" s="72" t="s">
        <v>20</v>
      </c>
      <c r="G442" s="70">
        <f>G443+G446</f>
        <v>1001.08</v>
      </c>
    </row>
    <row r="443" spans="1:7" ht="36" customHeight="1">
      <c r="A443" s="71" t="s">
        <v>367</v>
      </c>
      <c r="B443" s="62" t="s">
        <v>8</v>
      </c>
      <c r="C443" s="72" t="s">
        <v>125</v>
      </c>
      <c r="D443" s="72" t="s">
        <v>90</v>
      </c>
      <c r="E443" s="72" t="s">
        <v>368</v>
      </c>
      <c r="F443" s="72" t="s">
        <v>20</v>
      </c>
      <c r="G443" s="70">
        <f>G445</f>
        <v>575.36</v>
      </c>
    </row>
    <row r="444" spans="1:7" ht="36" customHeight="1">
      <c r="A444" s="63" t="s">
        <v>252</v>
      </c>
      <c r="B444" s="62" t="s">
        <v>8</v>
      </c>
      <c r="C444" s="72" t="s">
        <v>125</v>
      </c>
      <c r="D444" s="72" t="s">
        <v>90</v>
      </c>
      <c r="E444" s="72" t="s">
        <v>368</v>
      </c>
      <c r="F444" s="72" t="s">
        <v>147</v>
      </c>
      <c r="G444" s="70">
        <f>G445</f>
        <v>575.36</v>
      </c>
    </row>
    <row r="445" spans="1:7">
      <c r="A445" s="63" t="s">
        <v>253</v>
      </c>
      <c r="B445" s="62" t="s">
        <v>8</v>
      </c>
      <c r="C445" s="72" t="s">
        <v>125</v>
      </c>
      <c r="D445" s="72" t="s">
        <v>90</v>
      </c>
      <c r="E445" s="72" t="s">
        <v>368</v>
      </c>
      <c r="F445" s="72" t="s">
        <v>254</v>
      </c>
      <c r="G445" s="70">
        <v>575.36</v>
      </c>
    </row>
    <row r="446" spans="1:7" ht="30">
      <c r="A446" s="63" t="s">
        <v>291</v>
      </c>
      <c r="B446" s="62" t="s">
        <v>8</v>
      </c>
      <c r="C446" s="72" t="s">
        <v>125</v>
      </c>
      <c r="D446" s="72" t="s">
        <v>90</v>
      </c>
      <c r="E446" s="72" t="s">
        <v>369</v>
      </c>
      <c r="F446" s="72" t="s">
        <v>20</v>
      </c>
      <c r="G446" s="70">
        <f>G447</f>
        <v>425.72</v>
      </c>
    </row>
    <row r="447" spans="1:7" ht="45">
      <c r="A447" s="63" t="s">
        <v>252</v>
      </c>
      <c r="B447" s="62" t="s">
        <v>8</v>
      </c>
      <c r="C447" s="72" t="s">
        <v>125</v>
      </c>
      <c r="D447" s="72" t="s">
        <v>90</v>
      </c>
      <c r="E447" s="72" t="s">
        <v>369</v>
      </c>
      <c r="F447" s="72" t="s">
        <v>147</v>
      </c>
      <c r="G447" s="70">
        <f>G448</f>
        <v>425.72</v>
      </c>
    </row>
    <row r="448" spans="1:7">
      <c r="A448" s="63" t="s">
        <v>253</v>
      </c>
      <c r="B448" s="62" t="s">
        <v>8</v>
      </c>
      <c r="C448" s="72" t="s">
        <v>125</v>
      </c>
      <c r="D448" s="72" t="s">
        <v>90</v>
      </c>
      <c r="E448" s="72" t="s">
        <v>369</v>
      </c>
      <c r="F448" s="72" t="s">
        <v>254</v>
      </c>
      <c r="G448" s="70">
        <v>425.72</v>
      </c>
    </row>
    <row r="449" spans="1:7" ht="52.5" customHeight="1">
      <c r="A449" s="63" t="s">
        <v>11</v>
      </c>
      <c r="B449" s="62" t="s">
        <v>10</v>
      </c>
      <c r="C449" s="64" t="s">
        <v>91</v>
      </c>
      <c r="D449" s="64" t="s">
        <v>91</v>
      </c>
      <c r="E449" s="64" t="s">
        <v>92</v>
      </c>
      <c r="F449" s="64" t="s">
        <v>20</v>
      </c>
      <c r="G449" s="70">
        <f>G450+G472+G526</f>
        <v>26088.720000000001</v>
      </c>
    </row>
    <row r="450" spans="1:7">
      <c r="A450" s="71" t="s">
        <v>243</v>
      </c>
      <c r="B450" s="62" t="s">
        <v>10</v>
      </c>
      <c r="C450" s="64" t="s">
        <v>244</v>
      </c>
      <c r="D450" s="64" t="s">
        <v>91</v>
      </c>
      <c r="E450" s="64" t="s">
        <v>92</v>
      </c>
      <c r="F450" s="64" t="s">
        <v>20</v>
      </c>
      <c r="G450" s="70">
        <f>G451+G466</f>
        <v>6688.32</v>
      </c>
    </row>
    <row r="451" spans="1:7">
      <c r="A451" s="75" t="s">
        <v>276</v>
      </c>
      <c r="B451" s="62" t="s">
        <v>10</v>
      </c>
      <c r="C451" s="64" t="s">
        <v>244</v>
      </c>
      <c r="D451" s="64" t="s">
        <v>105</v>
      </c>
      <c r="E451" s="64" t="s">
        <v>92</v>
      </c>
      <c r="F451" s="72" t="s">
        <v>20</v>
      </c>
      <c r="G451" s="70">
        <f>G452</f>
        <v>6588.32</v>
      </c>
    </row>
    <row r="452" spans="1:7" ht="60">
      <c r="A452" s="63" t="s">
        <v>277</v>
      </c>
      <c r="B452" s="62" t="s">
        <v>10</v>
      </c>
      <c r="C452" s="64" t="s">
        <v>244</v>
      </c>
      <c r="D452" s="64" t="s">
        <v>105</v>
      </c>
      <c r="E452" s="64" t="s">
        <v>278</v>
      </c>
      <c r="F452" s="72" t="s">
        <v>20</v>
      </c>
      <c r="G452" s="70">
        <f>G453</f>
        <v>6588.32</v>
      </c>
    </row>
    <row r="453" spans="1:7" ht="45">
      <c r="A453" s="63" t="s">
        <v>279</v>
      </c>
      <c r="B453" s="62" t="s">
        <v>10</v>
      </c>
      <c r="C453" s="64" t="s">
        <v>244</v>
      </c>
      <c r="D453" s="64" t="s">
        <v>105</v>
      </c>
      <c r="E453" s="64" t="s">
        <v>280</v>
      </c>
      <c r="F453" s="72" t="s">
        <v>20</v>
      </c>
      <c r="G453" s="70">
        <f>G454+G457+G460+G463</f>
        <v>6588.32</v>
      </c>
    </row>
    <row r="454" spans="1:7" ht="60">
      <c r="A454" s="75" t="s">
        <v>281</v>
      </c>
      <c r="B454" s="62" t="s">
        <v>10</v>
      </c>
      <c r="C454" s="64" t="s">
        <v>244</v>
      </c>
      <c r="D454" s="64" t="s">
        <v>105</v>
      </c>
      <c r="E454" s="64" t="s">
        <v>282</v>
      </c>
      <c r="F454" s="72" t="s">
        <v>20</v>
      </c>
      <c r="G454" s="70">
        <f>G455</f>
        <v>5597</v>
      </c>
    </row>
    <row r="455" spans="1:7" ht="45">
      <c r="A455" s="63" t="s">
        <v>252</v>
      </c>
      <c r="B455" s="62" t="s">
        <v>10</v>
      </c>
      <c r="C455" s="64" t="s">
        <v>244</v>
      </c>
      <c r="D455" s="64" t="s">
        <v>105</v>
      </c>
      <c r="E455" s="64" t="s">
        <v>282</v>
      </c>
      <c r="F455" s="72" t="s">
        <v>147</v>
      </c>
      <c r="G455" s="70">
        <f>G456</f>
        <v>5597</v>
      </c>
    </row>
    <row r="456" spans="1:7">
      <c r="A456" s="63" t="s">
        <v>253</v>
      </c>
      <c r="B456" s="62" t="s">
        <v>10</v>
      </c>
      <c r="C456" s="64" t="s">
        <v>244</v>
      </c>
      <c r="D456" s="64" t="s">
        <v>105</v>
      </c>
      <c r="E456" s="64" t="s">
        <v>282</v>
      </c>
      <c r="F456" s="72" t="s">
        <v>254</v>
      </c>
      <c r="G456" s="70">
        <v>5597</v>
      </c>
    </row>
    <row r="457" spans="1:7" ht="30">
      <c r="A457" s="63" t="s">
        <v>283</v>
      </c>
      <c r="B457" s="62" t="s">
        <v>10</v>
      </c>
      <c r="C457" s="64" t="s">
        <v>244</v>
      </c>
      <c r="D457" s="64" t="s">
        <v>105</v>
      </c>
      <c r="E457" s="64" t="s">
        <v>284</v>
      </c>
      <c r="F457" s="72" t="s">
        <v>20</v>
      </c>
      <c r="G457" s="70">
        <f>G458</f>
        <v>80</v>
      </c>
    </row>
    <row r="458" spans="1:7" ht="45">
      <c r="A458" s="63" t="s">
        <v>252</v>
      </c>
      <c r="B458" s="62" t="s">
        <v>10</v>
      </c>
      <c r="C458" s="64" t="s">
        <v>244</v>
      </c>
      <c r="D458" s="64" t="s">
        <v>105</v>
      </c>
      <c r="E458" s="64" t="s">
        <v>284</v>
      </c>
      <c r="F458" s="72" t="s">
        <v>147</v>
      </c>
      <c r="G458" s="70">
        <f>G459</f>
        <v>80</v>
      </c>
    </row>
    <row r="459" spans="1:7">
      <c r="A459" s="63" t="s">
        <v>253</v>
      </c>
      <c r="B459" s="62" t="s">
        <v>10</v>
      </c>
      <c r="C459" s="64" t="s">
        <v>244</v>
      </c>
      <c r="D459" s="64" t="s">
        <v>105</v>
      </c>
      <c r="E459" s="64" t="s">
        <v>284</v>
      </c>
      <c r="F459" s="72" t="s">
        <v>254</v>
      </c>
      <c r="G459" s="70">
        <v>80</v>
      </c>
    </row>
    <row r="460" spans="1:7" ht="45">
      <c r="A460" s="63" t="s">
        <v>403</v>
      </c>
      <c r="B460" s="62" t="s">
        <v>10</v>
      </c>
      <c r="C460" s="64" t="s">
        <v>244</v>
      </c>
      <c r="D460" s="64" t="s">
        <v>105</v>
      </c>
      <c r="E460" s="64" t="s">
        <v>286</v>
      </c>
      <c r="F460" s="72" t="s">
        <v>20</v>
      </c>
      <c r="G460" s="70">
        <f>G461</f>
        <v>20</v>
      </c>
    </row>
    <row r="461" spans="1:7" ht="45">
      <c r="A461" s="63" t="s">
        <v>252</v>
      </c>
      <c r="B461" s="62" t="s">
        <v>10</v>
      </c>
      <c r="C461" s="64" t="s">
        <v>244</v>
      </c>
      <c r="D461" s="64" t="s">
        <v>105</v>
      </c>
      <c r="E461" s="64" t="s">
        <v>286</v>
      </c>
      <c r="F461" s="72" t="s">
        <v>147</v>
      </c>
      <c r="G461" s="70">
        <f>G462</f>
        <v>20</v>
      </c>
    </row>
    <row r="462" spans="1:7">
      <c r="A462" s="63" t="s">
        <v>253</v>
      </c>
      <c r="B462" s="62" t="s">
        <v>10</v>
      </c>
      <c r="C462" s="64" t="s">
        <v>244</v>
      </c>
      <c r="D462" s="64" t="s">
        <v>105</v>
      </c>
      <c r="E462" s="64" t="s">
        <v>286</v>
      </c>
      <c r="F462" s="72" t="s">
        <v>254</v>
      </c>
      <c r="G462" s="70">
        <v>20</v>
      </c>
    </row>
    <row r="463" spans="1:7" ht="45">
      <c r="A463" s="63" t="s">
        <v>428</v>
      </c>
      <c r="B463" s="62" t="s">
        <v>10</v>
      </c>
      <c r="C463" s="64" t="s">
        <v>244</v>
      </c>
      <c r="D463" s="64" t="s">
        <v>105</v>
      </c>
      <c r="E463" s="64" t="s">
        <v>439</v>
      </c>
      <c r="F463" s="72" t="s">
        <v>20</v>
      </c>
      <c r="G463" s="70">
        <f>G464</f>
        <v>891.32</v>
      </c>
    </row>
    <row r="464" spans="1:7" ht="45">
      <c r="A464" s="63" t="s">
        <v>252</v>
      </c>
      <c r="B464" s="62" t="s">
        <v>10</v>
      </c>
      <c r="C464" s="64" t="s">
        <v>244</v>
      </c>
      <c r="D464" s="64" t="s">
        <v>105</v>
      </c>
      <c r="E464" s="64" t="s">
        <v>439</v>
      </c>
      <c r="F464" s="72" t="s">
        <v>147</v>
      </c>
      <c r="G464" s="70">
        <f>G465</f>
        <v>891.32</v>
      </c>
    </row>
    <row r="465" spans="1:7">
      <c r="A465" s="63" t="s">
        <v>253</v>
      </c>
      <c r="B465" s="62" t="s">
        <v>10</v>
      </c>
      <c r="C465" s="64" t="s">
        <v>244</v>
      </c>
      <c r="D465" s="64" t="s">
        <v>105</v>
      </c>
      <c r="E465" s="64" t="s">
        <v>439</v>
      </c>
      <c r="F465" s="72" t="s">
        <v>254</v>
      </c>
      <c r="G465" s="70">
        <v>891.32</v>
      </c>
    </row>
    <row r="466" spans="1:7" s="85" customFormat="1">
      <c r="A466" s="63" t="s">
        <v>401</v>
      </c>
      <c r="B466" s="62" t="s">
        <v>10</v>
      </c>
      <c r="C466" s="64" t="s">
        <v>244</v>
      </c>
      <c r="D466" s="64" t="s">
        <v>244</v>
      </c>
      <c r="E466" s="72" t="s">
        <v>92</v>
      </c>
      <c r="F466" s="72" t="s">
        <v>20</v>
      </c>
      <c r="G466" s="70">
        <f>G467</f>
        <v>100</v>
      </c>
    </row>
    <row r="467" spans="1:7" s="85" customFormat="1" ht="60">
      <c r="A467" s="63" t="s">
        <v>277</v>
      </c>
      <c r="B467" s="62" t="s">
        <v>10</v>
      </c>
      <c r="C467" s="64" t="s">
        <v>244</v>
      </c>
      <c r="D467" s="64" t="s">
        <v>244</v>
      </c>
      <c r="E467" s="72" t="s">
        <v>278</v>
      </c>
      <c r="F467" s="72" t="s">
        <v>20</v>
      </c>
      <c r="G467" s="70">
        <f>G468</f>
        <v>100</v>
      </c>
    </row>
    <row r="468" spans="1:7" s="85" customFormat="1" ht="20.25" customHeight="1">
      <c r="A468" s="63" t="s">
        <v>298</v>
      </c>
      <c r="B468" s="62" t="s">
        <v>10</v>
      </c>
      <c r="C468" s="64" t="s">
        <v>244</v>
      </c>
      <c r="D468" s="64" t="s">
        <v>244</v>
      </c>
      <c r="E468" s="72" t="s">
        <v>299</v>
      </c>
      <c r="F468" s="72" t="s">
        <v>20</v>
      </c>
      <c r="G468" s="70">
        <f>G469</f>
        <v>100</v>
      </c>
    </row>
    <row r="469" spans="1:7" s="85" customFormat="1" ht="30">
      <c r="A469" s="69" t="s">
        <v>300</v>
      </c>
      <c r="B469" s="62" t="s">
        <v>10</v>
      </c>
      <c r="C469" s="64" t="s">
        <v>244</v>
      </c>
      <c r="D469" s="64" t="s">
        <v>244</v>
      </c>
      <c r="E469" s="72" t="s">
        <v>301</v>
      </c>
      <c r="F469" s="72" t="s">
        <v>20</v>
      </c>
      <c r="G469" s="70">
        <f>G470</f>
        <v>100</v>
      </c>
    </row>
    <row r="470" spans="1:7" s="85" customFormat="1" ht="45">
      <c r="A470" s="63" t="s">
        <v>252</v>
      </c>
      <c r="B470" s="62" t="s">
        <v>10</v>
      </c>
      <c r="C470" s="64" t="s">
        <v>244</v>
      </c>
      <c r="D470" s="64" t="s">
        <v>244</v>
      </c>
      <c r="E470" s="72" t="s">
        <v>301</v>
      </c>
      <c r="F470" s="72" t="s">
        <v>147</v>
      </c>
      <c r="G470" s="70">
        <f>G471</f>
        <v>100</v>
      </c>
    </row>
    <row r="471" spans="1:7" s="85" customFormat="1" ht="22.5" customHeight="1">
      <c r="A471" s="69" t="s">
        <v>253</v>
      </c>
      <c r="B471" s="62" t="s">
        <v>10</v>
      </c>
      <c r="C471" s="64" t="s">
        <v>244</v>
      </c>
      <c r="D471" s="64" t="s">
        <v>244</v>
      </c>
      <c r="E471" s="72" t="s">
        <v>301</v>
      </c>
      <c r="F471" s="72" t="s">
        <v>254</v>
      </c>
      <c r="G471" s="70">
        <v>100</v>
      </c>
    </row>
    <row r="472" spans="1:7">
      <c r="A472" s="71" t="s">
        <v>323</v>
      </c>
      <c r="B472" s="62" t="s">
        <v>10</v>
      </c>
      <c r="C472" s="72" t="s">
        <v>197</v>
      </c>
      <c r="D472" s="64" t="s">
        <v>91</v>
      </c>
      <c r="E472" s="72" t="s">
        <v>92</v>
      </c>
      <c r="F472" s="72" t="s">
        <v>20</v>
      </c>
      <c r="G472" s="70">
        <f>G473+G516</f>
        <v>18868.88</v>
      </c>
    </row>
    <row r="473" spans="1:7">
      <c r="A473" s="63" t="s">
        <v>324</v>
      </c>
      <c r="B473" s="62" t="s">
        <v>10</v>
      </c>
      <c r="C473" s="72" t="s">
        <v>197</v>
      </c>
      <c r="D473" s="64" t="s">
        <v>90</v>
      </c>
      <c r="E473" s="72" t="s">
        <v>92</v>
      </c>
      <c r="F473" s="72" t="s">
        <v>20</v>
      </c>
      <c r="G473" s="70">
        <f>G474</f>
        <v>15215.880000000001</v>
      </c>
    </row>
    <row r="474" spans="1:7" ht="71.25" customHeight="1" outlineLevel="5">
      <c r="A474" s="63" t="s">
        <v>277</v>
      </c>
      <c r="B474" s="62" t="s">
        <v>10</v>
      </c>
      <c r="C474" s="64" t="s">
        <v>197</v>
      </c>
      <c r="D474" s="64" t="s">
        <v>90</v>
      </c>
      <c r="E474" s="72" t="s">
        <v>278</v>
      </c>
      <c r="F474" s="72" t="s">
        <v>20</v>
      </c>
      <c r="G474" s="70">
        <f>G475+G494</f>
        <v>15215.880000000001</v>
      </c>
    </row>
    <row r="475" spans="1:7" ht="34.5" customHeight="1" outlineLevel="5">
      <c r="A475" s="63" t="s">
        <v>325</v>
      </c>
      <c r="B475" s="62" t="s">
        <v>10</v>
      </c>
      <c r="C475" s="64" t="s">
        <v>197</v>
      </c>
      <c r="D475" s="64" t="s">
        <v>90</v>
      </c>
      <c r="E475" s="72" t="s">
        <v>326</v>
      </c>
      <c r="F475" s="72" t="s">
        <v>20</v>
      </c>
      <c r="G475" s="70">
        <f>G476+G479+G482+G485+G488+G491</f>
        <v>6195.78</v>
      </c>
    </row>
    <row r="476" spans="1:7" ht="45" customHeight="1" outlineLevel="5">
      <c r="A476" s="69" t="s">
        <v>327</v>
      </c>
      <c r="B476" s="62" t="s">
        <v>10</v>
      </c>
      <c r="C476" s="64" t="s">
        <v>197</v>
      </c>
      <c r="D476" s="64" t="s">
        <v>90</v>
      </c>
      <c r="E476" s="72" t="s">
        <v>328</v>
      </c>
      <c r="F476" s="72" t="s">
        <v>20</v>
      </c>
      <c r="G476" s="70">
        <f>G477</f>
        <v>737</v>
      </c>
    </row>
    <row r="477" spans="1:7" outlineLevel="5">
      <c r="A477" s="63" t="s">
        <v>170</v>
      </c>
      <c r="B477" s="62" t="s">
        <v>10</v>
      </c>
      <c r="C477" s="64" t="s">
        <v>197</v>
      </c>
      <c r="D477" s="64" t="s">
        <v>90</v>
      </c>
      <c r="E477" s="72" t="s">
        <v>328</v>
      </c>
      <c r="F477" s="72" t="s">
        <v>171</v>
      </c>
      <c r="G477" s="70">
        <f>G478</f>
        <v>737</v>
      </c>
    </row>
    <row r="478" spans="1:7" outlineLevel="5">
      <c r="A478" s="63" t="s">
        <v>172</v>
      </c>
      <c r="B478" s="62" t="s">
        <v>10</v>
      </c>
      <c r="C478" s="64" t="s">
        <v>197</v>
      </c>
      <c r="D478" s="64" t="s">
        <v>90</v>
      </c>
      <c r="E478" s="72" t="s">
        <v>328</v>
      </c>
      <c r="F478" s="72" t="s">
        <v>173</v>
      </c>
      <c r="G478" s="70">
        <v>737</v>
      </c>
    </row>
    <row r="479" spans="1:7" ht="45" outlineLevel="5">
      <c r="A479" s="63" t="s">
        <v>329</v>
      </c>
      <c r="B479" s="62" t="s">
        <v>10</v>
      </c>
      <c r="C479" s="64" t="s">
        <v>197</v>
      </c>
      <c r="D479" s="64" t="s">
        <v>90</v>
      </c>
      <c r="E479" s="72" t="s">
        <v>330</v>
      </c>
      <c r="F479" s="72" t="s">
        <v>20</v>
      </c>
      <c r="G479" s="70">
        <f>G480</f>
        <v>4460</v>
      </c>
    </row>
    <row r="480" spans="1:7" ht="45" outlineLevel="5">
      <c r="A480" s="63" t="s">
        <v>252</v>
      </c>
      <c r="B480" s="62" t="s">
        <v>10</v>
      </c>
      <c r="C480" s="64" t="s">
        <v>197</v>
      </c>
      <c r="D480" s="64" t="s">
        <v>90</v>
      </c>
      <c r="E480" s="72" t="s">
        <v>330</v>
      </c>
      <c r="F480" s="72" t="s">
        <v>147</v>
      </c>
      <c r="G480" s="70">
        <f>G481</f>
        <v>4460</v>
      </c>
    </row>
    <row r="481" spans="1:7" outlineLevel="5">
      <c r="A481" s="63" t="s">
        <v>253</v>
      </c>
      <c r="B481" s="62" t="s">
        <v>10</v>
      </c>
      <c r="C481" s="64" t="s">
        <v>197</v>
      </c>
      <c r="D481" s="64" t="s">
        <v>90</v>
      </c>
      <c r="E481" s="72" t="s">
        <v>330</v>
      </c>
      <c r="F481" s="72" t="s">
        <v>254</v>
      </c>
      <c r="G481" s="70">
        <v>4460</v>
      </c>
    </row>
    <row r="482" spans="1:7" outlineLevel="5">
      <c r="A482" s="63" t="s">
        <v>438</v>
      </c>
      <c r="B482" s="62" t="s">
        <v>10</v>
      </c>
      <c r="C482" s="64" t="s">
        <v>197</v>
      </c>
      <c r="D482" s="64" t="s">
        <v>90</v>
      </c>
      <c r="E482" s="72" t="s">
        <v>437</v>
      </c>
      <c r="F482" s="72" t="s">
        <v>20</v>
      </c>
      <c r="G482" s="70">
        <f>G483</f>
        <v>3.4</v>
      </c>
    </row>
    <row r="483" spans="1:7" ht="45" outlineLevel="5">
      <c r="A483" s="63" t="s">
        <v>116</v>
      </c>
      <c r="B483" s="62" t="s">
        <v>10</v>
      </c>
      <c r="C483" s="64" t="s">
        <v>197</v>
      </c>
      <c r="D483" s="64" t="s">
        <v>90</v>
      </c>
      <c r="E483" s="72" t="s">
        <v>437</v>
      </c>
      <c r="F483" s="72" t="s">
        <v>117</v>
      </c>
      <c r="G483" s="70">
        <f>G484</f>
        <v>3.4</v>
      </c>
    </row>
    <row r="484" spans="1:7" ht="45" outlineLevel="5">
      <c r="A484" s="63" t="s">
        <v>118</v>
      </c>
      <c r="B484" s="62" t="s">
        <v>10</v>
      </c>
      <c r="C484" s="64" t="s">
        <v>197</v>
      </c>
      <c r="D484" s="64" t="s">
        <v>90</v>
      </c>
      <c r="E484" s="72" t="s">
        <v>437</v>
      </c>
      <c r="F484" s="72" t="s">
        <v>119</v>
      </c>
      <c r="G484" s="70">
        <v>3.4</v>
      </c>
    </row>
    <row r="485" spans="1:7" ht="30" outlineLevel="5">
      <c r="A485" s="63" t="s">
        <v>283</v>
      </c>
      <c r="B485" s="62" t="s">
        <v>10</v>
      </c>
      <c r="C485" s="64" t="s">
        <v>197</v>
      </c>
      <c r="D485" s="64" t="s">
        <v>90</v>
      </c>
      <c r="E485" s="72" t="s">
        <v>331</v>
      </c>
      <c r="F485" s="72" t="s">
        <v>20</v>
      </c>
      <c r="G485" s="70">
        <f>G486</f>
        <v>737</v>
      </c>
    </row>
    <row r="486" spans="1:7" ht="45" outlineLevel="5">
      <c r="A486" s="63" t="s">
        <v>252</v>
      </c>
      <c r="B486" s="62" t="s">
        <v>10</v>
      </c>
      <c r="C486" s="64" t="s">
        <v>197</v>
      </c>
      <c r="D486" s="64" t="s">
        <v>90</v>
      </c>
      <c r="E486" s="72" t="s">
        <v>331</v>
      </c>
      <c r="F486" s="72" t="s">
        <v>147</v>
      </c>
      <c r="G486" s="70">
        <f>G487</f>
        <v>737</v>
      </c>
    </row>
    <row r="487" spans="1:7" outlineLevel="5">
      <c r="A487" s="63" t="s">
        <v>253</v>
      </c>
      <c r="B487" s="62" t="s">
        <v>10</v>
      </c>
      <c r="C487" s="64" t="s">
        <v>197</v>
      </c>
      <c r="D487" s="64" t="s">
        <v>90</v>
      </c>
      <c r="E487" s="72" t="s">
        <v>331</v>
      </c>
      <c r="F487" s="72" t="s">
        <v>254</v>
      </c>
      <c r="G487" s="70">
        <v>737</v>
      </c>
    </row>
    <row r="488" spans="1:7" ht="30" outlineLevel="5">
      <c r="A488" s="63" t="s">
        <v>283</v>
      </c>
      <c r="B488" s="62" t="s">
        <v>10</v>
      </c>
      <c r="C488" s="64" t="s">
        <v>197</v>
      </c>
      <c r="D488" s="64" t="s">
        <v>90</v>
      </c>
      <c r="E488" s="72" t="s">
        <v>332</v>
      </c>
      <c r="F488" s="72" t="s">
        <v>20</v>
      </c>
      <c r="G488" s="70">
        <f>G489</f>
        <v>92</v>
      </c>
    </row>
    <row r="489" spans="1:7" ht="45" outlineLevel="5">
      <c r="A489" s="63" t="s">
        <v>252</v>
      </c>
      <c r="B489" s="62" t="s">
        <v>10</v>
      </c>
      <c r="C489" s="64" t="s">
        <v>197</v>
      </c>
      <c r="D489" s="64" t="s">
        <v>90</v>
      </c>
      <c r="E489" s="72" t="s">
        <v>332</v>
      </c>
      <c r="F489" s="72" t="s">
        <v>147</v>
      </c>
      <c r="G489" s="70">
        <f>G490</f>
        <v>92</v>
      </c>
    </row>
    <row r="490" spans="1:7" outlineLevel="5">
      <c r="A490" s="63" t="s">
        <v>253</v>
      </c>
      <c r="B490" s="62" t="s">
        <v>10</v>
      </c>
      <c r="C490" s="64" t="s">
        <v>197</v>
      </c>
      <c r="D490" s="64" t="s">
        <v>90</v>
      </c>
      <c r="E490" s="72" t="s">
        <v>332</v>
      </c>
      <c r="F490" s="72" t="s">
        <v>254</v>
      </c>
      <c r="G490" s="70">
        <v>92</v>
      </c>
    </row>
    <row r="491" spans="1:7" ht="45" outlineLevel="5">
      <c r="A491" s="63" t="s">
        <v>428</v>
      </c>
      <c r="B491" s="62" t="s">
        <v>10</v>
      </c>
      <c r="C491" s="64" t="s">
        <v>197</v>
      </c>
      <c r="D491" s="64" t="s">
        <v>90</v>
      </c>
      <c r="E491" s="72" t="s">
        <v>436</v>
      </c>
      <c r="F491" s="72" t="s">
        <v>20</v>
      </c>
      <c r="G491" s="70">
        <f>G492</f>
        <v>166.38</v>
      </c>
    </row>
    <row r="492" spans="1:7" ht="45" outlineLevel="5">
      <c r="A492" s="63" t="s">
        <v>252</v>
      </c>
      <c r="B492" s="62" t="s">
        <v>10</v>
      </c>
      <c r="C492" s="64" t="s">
        <v>197</v>
      </c>
      <c r="D492" s="64" t="s">
        <v>90</v>
      </c>
      <c r="E492" s="72" t="s">
        <v>436</v>
      </c>
      <c r="F492" s="72" t="s">
        <v>147</v>
      </c>
      <c r="G492" s="70">
        <f>G493</f>
        <v>166.38</v>
      </c>
    </row>
    <row r="493" spans="1:7" outlineLevel="5">
      <c r="A493" s="63" t="s">
        <v>253</v>
      </c>
      <c r="B493" s="62" t="s">
        <v>10</v>
      </c>
      <c r="C493" s="64" t="s">
        <v>197</v>
      </c>
      <c r="D493" s="64" t="s">
        <v>90</v>
      </c>
      <c r="E493" s="72" t="s">
        <v>436</v>
      </c>
      <c r="F493" s="72" t="s">
        <v>254</v>
      </c>
      <c r="G493" s="70">
        <v>166.38</v>
      </c>
    </row>
    <row r="494" spans="1:7" ht="32.25" customHeight="1" outlineLevel="5">
      <c r="A494" s="63" t="s">
        <v>333</v>
      </c>
      <c r="B494" s="62" t="s">
        <v>10</v>
      </c>
      <c r="C494" s="64" t="s">
        <v>197</v>
      </c>
      <c r="D494" s="64" t="s">
        <v>90</v>
      </c>
      <c r="E494" s="72" t="s">
        <v>334</v>
      </c>
      <c r="F494" s="72" t="s">
        <v>20</v>
      </c>
      <c r="G494" s="70">
        <f>G495+G498+G501+G504+G507+G510+G513</f>
        <v>9020.1000000000022</v>
      </c>
    </row>
    <row r="495" spans="1:7" ht="39.75" customHeight="1" outlineLevel="5">
      <c r="A495" s="63" t="s">
        <v>335</v>
      </c>
      <c r="B495" s="62" t="s">
        <v>10</v>
      </c>
      <c r="C495" s="64" t="s">
        <v>197</v>
      </c>
      <c r="D495" s="64" t="s">
        <v>90</v>
      </c>
      <c r="E495" s="72" t="s">
        <v>336</v>
      </c>
      <c r="F495" s="72" t="s">
        <v>20</v>
      </c>
      <c r="G495" s="70">
        <f>G496</f>
        <v>3162.1</v>
      </c>
    </row>
    <row r="496" spans="1:7" ht="18.75" customHeight="1" outlineLevel="5">
      <c r="A496" s="63" t="s">
        <v>170</v>
      </c>
      <c r="B496" s="62" t="s">
        <v>10</v>
      </c>
      <c r="C496" s="64" t="s">
        <v>197</v>
      </c>
      <c r="D496" s="64" t="s">
        <v>90</v>
      </c>
      <c r="E496" s="72" t="s">
        <v>336</v>
      </c>
      <c r="F496" s="72" t="s">
        <v>171</v>
      </c>
      <c r="G496" s="70">
        <f>G497</f>
        <v>3162.1</v>
      </c>
    </row>
    <row r="497" spans="1:7" ht="16.5" customHeight="1" outlineLevel="5">
      <c r="A497" s="63" t="s">
        <v>172</v>
      </c>
      <c r="B497" s="62" t="s">
        <v>10</v>
      </c>
      <c r="C497" s="64" t="s">
        <v>197</v>
      </c>
      <c r="D497" s="64" t="s">
        <v>90</v>
      </c>
      <c r="E497" s="72" t="s">
        <v>336</v>
      </c>
      <c r="F497" s="72" t="s">
        <v>173</v>
      </c>
      <c r="G497" s="70">
        <v>3162.1</v>
      </c>
    </row>
    <row r="498" spans="1:7" ht="33.75" customHeight="1" outlineLevel="5">
      <c r="A498" s="63" t="s">
        <v>337</v>
      </c>
      <c r="B498" s="62" t="s">
        <v>10</v>
      </c>
      <c r="C498" s="64" t="s">
        <v>197</v>
      </c>
      <c r="D498" s="64" t="s">
        <v>90</v>
      </c>
      <c r="E498" s="72" t="s">
        <v>338</v>
      </c>
      <c r="F498" s="72" t="s">
        <v>20</v>
      </c>
      <c r="G498" s="70">
        <f>G499</f>
        <v>4760</v>
      </c>
    </row>
    <row r="499" spans="1:7" ht="48" customHeight="1" outlineLevel="5">
      <c r="A499" s="63" t="s">
        <v>252</v>
      </c>
      <c r="B499" s="62" t="s">
        <v>10</v>
      </c>
      <c r="C499" s="64" t="s">
        <v>197</v>
      </c>
      <c r="D499" s="64" t="s">
        <v>90</v>
      </c>
      <c r="E499" s="72" t="s">
        <v>338</v>
      </c>
      <c r="F499" s="72" t="s">
        <v>147</v>
      </c>
      <c r="G499" s="70">
        <f>G500</f>
        <v>4760</v>
      </c>
    </row>
    <row r="500" spans="1:7" ht="21" customHeight="1" outlineLevel="5">
      <c r="A500" s="63" t="s">
        <v>253</v>
      </c>
      <c r="B500" s="62" t="s">
        <v>10</v>
      </c>
      <c r="C500" s="64" t="s">
        <v>197</v>
      </c>
      <c r="D500" s="64" t="s">
        <v>90</v>
      </c>
      <c r="E500" s="72" t="s">
        <v>338</v>
      </c>
      <c r="F500" s="72" t="s">
        <v>254</v>
      </c>
      <c r="G500" s="70">
        <v>4760</v>
      </c>
    </row>
    <row r="501" spans="1:7" ht="15.75" customHeight="1" outlineLevel="5">
      <c r="A501" s="63" t="s">
        <v>434</v>
      </c>
      <c r="B501" s="62" t="s">
        <v>10</v>
      </c>
      <c r="C501" s="64" t="s">
        <v>197</v>
      </c>
      <c r="D501" s="64" t="s">
        <v>90</v>
      </c>
      <c r="E501" s="72" t="s">
        <v>433</v>
      </c>
      <c r="F501" s="72" t="s">
        <v>20</v>
      </c>
      <c r="G501" s="70">
        <f>G502</f>
        <v>100</v>
      </c>
    </row>
    <row r="502" spans="1:7" ht="21" customHeight="1" outlineLevel="5">
      <c r="A502" s="63" t="s">
        <v>252</v>
      </c>
      <c r="B502" s="62" t="s">
        <v>10</v>
      </c>
      <c r="C502" s="64" t="s">
        <v>197</v>
      </c>
      <c r="D502" s="64" t="s">
        <v>90</v>
      </c>
      <c r="E502" s="72" t="s">
        <v>433</v>
      </c>
      <c r="F502" s="72" t="s">
        <v>147</v>
      </c>
      <c r="G502" s="70">
        <f>G503</f>
        <v>100</v>
      </c>
    </row>
    <row r="503" spans="1:7" ht="21" customHeight="1" outlineLevel="5">
      <c r="A503" s="63" t="s">
        <v>253</v>
      </c>
      <c r="B503" s="62" t="s">
        <v>10</v>
      </c>
      <c r="C503" s="64" t="s">
        <v>197</v>
      </c>
      <c r="D503" s="64" t="s">
        <v>90</v>
      </c>
      <c r="E503" s="72" t="s">
        <v>433</v>
      </c>
      <c r="F503" s="72" t="s">
        <v>254</v>
      </c>
      <c r="G503" s="70">
        <v>100</v>
      </c>
    </row>
    <row r="504" spans="1:7" ht="33" customHeight="1" outlineLevel="5">
      <c r="A504" s="75" t="s">
        <v>339</v>
      </c>
      <c r="B504" s="62" t="s">
        <v>10</v>
      </c>
      <c r="C504" s="64" t="s">
        <v>197</v>
      </c>
      <c r="D504" s="64" t="s">
        <v>90</v>
      </c>
      <c r="E504" s="72" t="s">
        <v>340</v>
      </c>
      <c r="F504" s="72" t="s">
        <v>20</v>
      </c>
      <c r="G504" s="70">
        <f>G505</f>
        <v>220.2</v>
      </c>
    </row>
    <row r="505" spans="1:7" ht="48" customHeight="1" outlineLevel="5">
      <c r="A505" s="75" t="s">
        <v>252</v>
      </c>
      <c r="B505" s="62" t="s">
        <v>10</v>
      </c>
      <c r="C505" s="64" t="s">
        <v>197</v>
      </c>
      <c r="D505" s="64" t="s">
        <v>90</v>
      </c>
      <c r="E505" s="72" t="s">
        <v>340</v>
      </c>
      <c r="F505" s="72" t="s">
        <v>147</v>
      </c>
      <c r="G505" s="70">
        <f>G506</f>
        <v>220.2</v>
      </c>
    </row>
    <row r="506" spans="1:7" outlineLevel="5">
      <c r="A506" s="75" t="s">
        <v>253</v>
      </c>
      <c r="B506" s="62" t="s">
        <v>10</v>
      </c>
      <c r="C506" s="64" t="s">
        <v>197</v>
      </c>
      <c r="D506" s="64" t="s">
        <v>90</v>
      </c>
      <c r="E506" s="72" t="s">
        <v>340</v>
      </c>
      <c r="F506" s="72" t="s">
        <v>254</v>
      </c>
      <c r="G506" s="70">
        <v>220.2</v>
      </c>
    </row>
    <row r="507" spans="1:7" ht="45" outlineLevel="5">
      <c r="A507" s="75" t="s">
        <v>428</v>
      </c>
      <c r="B507" s="62" t="s">
        <v>10</v>
      </c>
      <c r="C507" s="64" t="s">
        <v>197</v>
      </c>
      <c r="D507" s="64" t="s">
        <v>90</v>
      </c>
      <c r="E507" s="72" t="s">
        <v>435</v>
      </c>
      <c r="F507" s="72" t="s">
        <v>20</v>
      </c>
      <c r="G507" s="70">
        <f>G508</f>
        <v>655.6</v>
      </c>
    </row>
    <row r="508" spans="1:7" ht="45" outlineLevel="5">
      <c r="A508" s="75" t="s">
        <v>252</v>
      </c>
      <c r="B508" s="62" t="s">
        <v>10</v>
      </c>
      <c r="C508" s="64" t="s">
        <v>197</v>
      </c>
      <c r="D508" s="64" t="s">
        <v>90</v>
      </c>
      <c r="E508" s="72" t="s">
        <v>435</v>
      </c>
      <c r="F508" s="72" t="s">
        <v>147</v>
      </c>
      <c r="G508" s="70">
        <f>G509</f>
        <v>655.6</v>
      </c>
    </row>
    <row r="509" spans="1:7" outlineLevel="5">
      <c r="A509" s="75" t="s">
        <v>253</v>
      </c>
      <c r="B509" s="62" t="s">
        <v>10</v>
      </c>
      <c r="C509" s="64" t="s">
        <v>197</v>
      </c>
      <c r="D509" s="64" t="s">
        <v>90</v>
      </c>
      <c r="E509" s="72" t="s">
        <v>435</v>
      </c>
      <c r="F509" s="72" t="s">
        <v>254</v>
      </c>
      <c r="G509" s="70">
        <v>655.6</v>
      </c>
    </row>
    <row r="510" spans="1:7" ht="30" outlineLevel="5">
      <c r="A510" s="75" t="s">
        <v>341</v>
      </c>
      <c r="B510" s="62" t="s">
        <v>10</v>
      </c>
      <c r="C510" s="64" t="s">
        <v>197</v>
      </c>
      <c r="D510" s="64" t="s">
        <v>90</v>
      </c>
      <c r="E510" s="72" t="s">
        <v>342</v>
      </c>
      <c r="F510" s="72" t="s">
        <v>20</v>
      </c>
      <c r="G510" s="70">
        <f>G511</f>
        <v>27.2</v>
      </c>
    </row>
    <row r="511" spans="1:7" ht="45" outlineLevel="5">
      <c r="A511" s="75" t="s">
        <v>252</v>
      </c>
      <c r="B511" s="62" t="s">
        <v>10</v>
      </c>
      <c r="C511" s="64" t="s">
        <v>197</v>
      </c>
      <c r="D511" s="64" t="s">
        <v>90</v>
      </c>
      <c r="E511" s="72" t="s">
        <v>342</v>
      </c>
      <c r="F511" s="72" t="s">
        <v>147</v>
      </c>
      <c r="G511" s="70">
        <f>G512</f>
        <v>27.2</v>
      </c>
    </row>
    <row r="512" spans="1:7" outlineLevel="5">
      <c r="A512" s="75" t="s">
        <v>253</v>
      </c>
      <c r="B512" s="62" t="s">
        <v>10</v>
      </c>
      <c r="C512" s="64" t="s">
        <v>197</v>
      </c>
      <c r="D512" s="64" t="s">
        <v>90</v>
      </c>
      <c r="E512" s="72" t="s">
        <v>342</v>
      </c>
      <c r="F512" s="72" t="s">
        <v>254</v>
      </c>
      <c r="G512" s="70">
        <v>27.2</v>
      </c>
    </row>
    <row r="513" spans="1:7" ht="30" outlineLevel="5">
      <c r="A513" s="75" t="s">
        <v>283</v>
      </c>
      <c r="B513" s="62" t="s">
        <v>10</v>
      </c>
      <c r="C513" s="64" t="s">
        <v>197</v>
      </c>
      <c r="D513" s="64" t="s">
        <v>90</v>
      </c>
      <c r="E513" s="72" t="s">
        <v>343</v>
      </c>
      <c r="F513" s="72" t="s">
        <v>20</v>
      </c>
      <c r="G513" s="70">
        <f>G514</f>
        <v>95</v>
      </c>
    </row>
    <row r="514" spans="1:7" ht="45" outlineLevel="5">
      <c r="A514" s="75" t="s">
        <v>252</v>
      </c>
      <c r="B514" s="62" t="s">
        <v>10</v>
      </c>
      <c r="C514" s="64" t="s">
        <v>197</v>
      </c>
      <c r="D514" s="64" t="s">
        <v>90</v>
      </c>
      <c r="E514" s="72" t="s">
        <v>343</v>
      </c>
      <c r="F514" s="72" t="s">
        <v>147</v>
      </c>
      <c r="G514" s="70">
        <f>G515</f>
        <v>95</v>
      </c>
    </row>
    <row r="515" spans="1:7" outlineLevel="5">
      <c r="A515" s="75" t="s">
        <v>253</v>
      </c>
      <c r="B515" s="62" t="s">
        <v>10</v>
      </c>
      <c r="C515" s="64" t="s">
        <v>197</v>
      </c>
      <c r="D515" s="64" t="s">
        <v>90</v>
      </c>
      <c r="E515" s="72" t="s">
        <v>343</v>
      </c>
      <c r="F515" s="72" t="s">
        <v>254</v>
      </c>
      <c r="G515" s="70">
        <v>95</v>
      </c>
    </row>
    <row r="516" spans="1:7" ht="30" outlineLevel="5">
      <c r="A516" s="63" t="s">
        <v>344</v>
      </c>
      <c r="B516" s="62" t="s">
        <v>10</v>
      </c>
      <c r="C516" s="64" t="s">
        <v>197</v>
      </c>
      <c r="D516" s="64" t="s">
        <v>112</v>
      </c>
      <c r="E516" s="72" t="s">
        <v>92</v>
      </c>
      <c r="F516" s="72" t="s">
        <v>20</v>
      </c>
      <c r="G516" s="70">
        <f>G517</f>
        <v>3653</v>
      </c>
    </row>
    <row r="517" spans="1:7" ht="60" outlineLevel="5">
      <c r="A517" s="63" t="s">
        <v>277</v>
      </c>
      <c r="B517" s="62" t="s">
        <v>10</v>
      </c>
      <c r="C517" s="64" t="s">
        <v>197</v>
      </c>
      <c r="D517" s="64" t="s">
        <v>112</v>
      </c>
      <c r="E517" s="72" t="s">
        <v>278</v>
      </c>
      <c r="F517" s="72" t="s">
        <v>20</v>
      </c>
      <c r="G517" s="70">
        <f>G519</f>
        <v>3653</v>
      </c>
    </row>
    <row r="518" spans="1:7" ht="45" outlineLevel="5">
      <c r="A518" s="63" t="s">
        <v>346</v>
      </c>
      <c r="B518" s="62" t="s">
        <v>10</v>
      </c>
      <c r="C518" s="64" t="s">
        <v>197</v>
      </c>
      <c r="D518" s="64" t="s">
        <v>112</v>
      </c>
      <c r="E518" s="72" t="s">
        <v>347</v>
      </c>
      <c r="F518" s="72" t="s">
        <v>20</v>
      </c>
      <c r="G518" s="70">
        <f>G519</f>
        <v>3653</v>
      </c>
    </row>
    <row r="519" spans="1:7" ht="45" outlineLevel="5">
      <c r="A519" s="63" t="s">
        <v>349</v>
      </c>
      <c r="B519" s="62" t="s">
        <v>10</v>
      </c>
      <c r="C519" s="64" t="s">
        <v>197</v>
      </c>
      <c r="D519" s="64" t="s">
        <v>112</v>
      </c>
      <c r="E519" s="72" t="s">
        <v>350</v>
      </c>
      <c r="F519" s="72" t="s">
        <v>20</v>
      </c>
      <c r="G519" s="70">
        <f>G520+G522+G524</f>
        <v>3653</v>
      </c>
    </row>
    <row r="520" spans="1:7" ht="60" outlineLevel="5">
      <c r="A520" s="63" t="s">
        <v>101</v>
      </c>
      <c r="B520" s="62" t="s">
        <v>10</v>
      </c>
      <c r="C520" s="64" t="s">
        <v>197</v>
      </c>
      <c r="D520" s="64" t="s">
        <v>112</v>
      </c>
      <c r="E520" s="72" t="s">
        <v>350</v>
      </c>
      <c r="F520" s="72" t="s">
        <v>14</v>
      </c>
      <c r="G520" s="70">
        <f>G521</f>
        <v>3438</v>
      </c>
    </row>
    <row r="521" spans="1:7" ht="30" outlineLevel="5">
      <c r="A521" s="63" t="s">
        <v>404</v>
      </c>
      <c r="B521" s="62" t="s">
        <v>10</v>
      </c>
      <c r="C521" s="64" t="s">
        <v>197</v>
      </c>
      <c r="D521" s="64" t="s">
        <v>112</v>
      </c>
      <c r="E521" s="72" t="s">
        <v>350</v>
      </c>
      <c r="F521" s="72" t="s">
        <v>177</v>
      </c>
      <c r="G521" s="70">
        <v>3438</v>
      </c>
    </row>
    <row r="522" spans="1:7" ht="45" outlineLevel="5">
      <c r="A522" s="63" t="s">
        <v>116</v>
      </c>
      <c r="B522" s="62" t="s">
        <v>10</v>
      </c>
      <c r="C522" s="64" t="s">
        <v>197</v>
      </c>
      <c r="D522" s="64" t="s">
        <v>112</v>
      </c>
      <c r="E522" s="72" t="s">
        <v>350</v>
      </c>
      <c r="F522" s="72" t="s">
        <v>117</v>
      </c>
      <c r="G522" s="70">
        <f>G523</f>
        <v>185</v>
      </c>
    </row>
    <row r="523" spans="1:7" ht="45" outlineLevel="5">
      <c r="A523" s="63" t="s">
        <v>118</v>
      </c>
      <c r="B523" s="62" t="s">
        <v>10</v>
      </c>
      <c r="C523" s="64" t="s">
        <v>197</v>
      </c>
      <c r="D523" s="64" t="s">
        <v>112</v>
      </c>
      <c r="E523" s="72" t="s">
        <v>350</v>
      </c>
      <c r="F523" s="72" t="s">
        <v>119</v>
      </c>
      <c r="G523" s="70">
        <v>185</v>
      </c>
    </row>
    <row r="524" spans="1:7" outlineLevel="5">
      <c r="A524" s="63" t="s">
        <v>120</v>
      </c>
      <c r="B524" s="62" t="s">
        <v>10</v>
      </c>
      <c r="C524" s="64" t="s">
        <v>197</v>
      </c>
      <c r="D524" s="64" t="s">
        <v>112</v>
      </c>
      <c r="E524" s="72" t="s">
        <v>350</v>
      </c>
      <c r="F524" s="72" t="s">
        <v>121</v>
      </c>
      <c r="G524" s="70">
        <f>G525</f>
        <v>30</v>
      </c>
    </row>
    <row r="525" spans="1:7" outlineLevel="5">
      <c r="A525" s="63" t="s">
        <v>122</v>
      </c>
      <c r="B525" s="62" t="s">
        <v>10</v>
      </c>
      <c r="C525" s="64" t="s">
        <v>197</v>
      </c>
      <c r="D525" s="64" t="s">
        <v>112</v>
      </c>
      <c r="E525" s="72" t="s">
        <v>350</v>
      </c>
      <c r="F525" s="72" t="s">
        <v>123</v>
      </c>
      <c r="G525" s="70">
        <v>30</v>
      </c>
    </row>
    <row r="526" spans="1:7" outlineLevel="5">
      <c r="A526" s="75" t="s">
        <v>351</v>
      </c>
      <c r="B526" s="62" t="s">
        <v>10</v>
      </c>
      <c r="C526" s="72" t="s">
        <v>352</v>
      </c>
      <c r="D526" s="72" t="s">
        <v>91</v>
      </c>
      <c r="E526" s="72" t="s">
        <v>92</v>
      </c>
      <c r="F526" s="72" t="s">
        <v>20</v>
      </c>
      <c r="G526" s="70">
        <f>G527</f>
        <v>531.52</v>
      </c>
    </row>
    <row r="527" spans="1:7" ht="30" outlineLevel="5">
      <c r="A527" s="63" t="s">
        <v>361</v>
      </c>
      <c r="B527" s="62" t="s">
        <v>10</v>
      </c>
      <c r="C527" s="72" t="s">
        <v>352</v>
      </c>
      <c r="D527" s="72" t="s">
        <v>114</v>
      </c>
      <c r="E527" s="72" t="s">
        <v>92</v>
      </c>
      <c r="F527" s="72" t="s">
        <v>20</v>
      </c>
      <c r="G527" s="70">
        <f>G528</f>
        <v>531.52</v>
      </c>
    </row>
    <row r="528" spans="1:7" ht="60" outlineLevel="5">
      <c r="A528" s="63" t="s">
        <v>277</v>
      </c>
      <c r="B528" s="62" t="s">
        <v>10</v>
      </c>
      <c r="C528" s="72" t="s">
        <v>352</v>
      </c>
      <c r="D528" s="72" t="s">
        <v>114</v>
      </c>
      <c r="E528" s="72" t="s">
        <v>278</v>
      </c>
      <c r="F528" s="72" t="s">
        <v>20</v>
      </c>
      <c r="G528" s="70">
        <f>G529</f>
        <v>531.52</v>
      </c>
    </row>
    <row r="529" spans="1:7" outlineLevel="5">
      <c r="A529" s="63" t="s">
        <v>362</v>
      </c>
      <c r="B529" s="62" t="s">
        <v>10</v>
      </c>
      <c r="C529" s="72" t="s">
        <v>352</v>
      </c>
      <c r="D529" s="72" t="s">
        <v>114</v>
      </c>
      <c r="E529" s="72" t="s">
        <v>311</v>
      </c>
      <c r="F529" s="72" t="s">
        <v>20</v>
      </c>
      <c r="G529" s="70">
        <f>G530+G532+G535</f>
        <v>531.52</v>
      </c>
    </row>
    <row r="530" spans="1:7" ht="45" outlineLevel="5">
      <c r="A530" s="75" t="s">
        <v>252</v>
      </c>
      <c r="B530" s="62" t="s">
        <v>10</v>
      </c>
      <c r="C530" s="72" t="s">
        <v>352</v>
      </c>
      <c r="D530" s="72" t="s">
        <v>114</v>
      </c>
      <c r="E530" s="72" t="s">
        <v>313</v>
      </c>
      <c r="F530" s="72" t="s">
        <v>147</v>
      </c>
      <c r="G530" s="70">
        <f>G531</f>
        <v>11.61</v>
      </c>
    </row>
    <row r="531" spans="1:7" outlineLevel="5">
      <c r="A531" s="75" t="s">
        <v>253</v>
      </c>
      <c r="B531" s="62" t="s">
        <v>10</v>
      </c>
      <c r="C531" s="72" t="s">
        <v>352</v>
      </c>
      <c r="D531" s="72" t="s">
        <v>114</v>
      </c>
      <c r="E531" s="72" t="s">
        <v>313</v>
      </c>
      <c r="F531" s="72" t="s">
        <v>254</v>
      </c>
      <c r="G531" s="70">
        <v>11.61</v>
      </c>
    </row>
    <row r="532" spans="1:7" ht="51" customHeight="1" outlineLevel="5">
      <c r="A532" s="113" t="s">
        <v>472</v>
      </c>
      <c r="B532" s="62" t="s">
        <v>10</v>
      </c>
      <c r="C532" s="72" t="s">
        <v>352</v>
      </c>
      <c r="D532" s="72" t="s">
        <v>114</v>
      </c>
      <c r="E532" s="72" t="s">
        <v>473</v>
      </c>
      <c r="F532" s="72" t="s">
        <v>20</v>
      </c>
      <c r="G532" s="70">
        <f>G533</f>
        <v>88.39</v>
      </c>
    </row>
    <row r="533" spans="1:7" ht="47.25" outlineLevel="5">
      <c r="A533" s="112" t="s">
        <v>252</v>
      </c>
      <c r="B533" s="62" t="s">
        <v>10</v>
      </c>
      <c r="C533" s="72" t="s">
        <v>352</v>
      </c>
      <c r="D533" s="72" t="s">
        <v>114</v>
      </c>
      <c r="E533" s="72" t="s">
        <v>473</v>
      </c>
      <c r="F533" s="72" t="s">
        <v>147</v>
      </c>
      <c r="G533" s="70">
        <f>G534</f>
        <v>88.39</v>
      </c>
    </row>
    <row r="534" spans="1:7" ht="15.75" outlineLevel="5">
      <c r="A534" s="112" t="s">
        <v>253</v>
      </c>
      <c r="B534" s="62" t="s">
        <v>10</v>
      </c>
      <c r="C534" s="72" t="s">
        <v>352</v>
      </c>
      <c r="D534" s="72" t="s">
        <v>114</v>
      </c>
      <c r="E534" s="72" t="s">
        <v>473</v>
      </c>
      <c r="F534" s="72" t="s">
        <v>254</v>
      </c>
      <c r="G534" s="70">
        <v>88.39</v>
      </c>
    </row>
    <row r="535" spans="1:7" ht="78.75" outlineLevel="5">
      <c r="A535" s="113" t="s">
        <v>461</v>
      </c>
      <c r="B535" s="62" t="s">
        <v>10</v>
      </c>
      <c r="C535" s="72" t="s">
        <v>352</v>
      </c>
      <c r="D535" s="72" t="s">
        <v>114</v>
      </c>
      <c r="E535" s="72" t="s">
        <v>474</v>
      </c>
      <c r="F535" s="72" t="s">
        <v>20</v>
      </c>
      <c r="G535" s="70">
        <f>G536</f>
        <v>431.52</v>
      </c>
    </row>
    <row r="536" spans="1:7" ht="47.25" outlineLevel="5">
      <c r="A536" s="112" t="s">
        <v>252</v>
      </c>
      <c r="B536" s="62" t="s">
        <v>10</v>
      </c>
      <c r="C536" s="72" t="s">
        <v>352</v>
      </c>
      <c r="D536" s="72" t="s">
        <v>114</v>
      </c>
      <c r="E536" s="72" t="s">
        <v>474</v>
      </c>
      <c r="F536" s="72" t="s">
        <v>147</v>
      </c>
      <c r="G536" s="70">
        <f>G537</f>
        <v>431.52</v>
      </c>
    </row>
    <row r="537" spans="1:7" ht="15.75" outlineLevel="5">
      <c r="A537" s="112" t="s">
        <v>253</v>
      </c>
      <c r="B537" s="62" t="s">
        <v>10</v>
      </c>
      <c r="C537" s="72" t="s">
        <v>352</v>
      </c>
      <c r="D537" s="72" t="s">
        <v>114</v>
      </c>
      <c r="E537" s="72" t="s">
        <v>474</v>
      </c>
      <c r="F537" s="72" t="s">
        <v>254</v>
      </c>
      <c r="G537" s="70">
        <v>431.52</v>
      </c>
    </row>
    <row r="538" spans="1:7" outlineLevel="2">
      <c r="A538" s="63" t="s">
        <v>386</v>
      </c>
      <c r="B538" s="86"/>
      <c r="C538" s="87"/>
      <c r="D538" s="87"/>
      <c r="E538" s="87"/>
      <c r="F538" s="87"/>
      <c r="G538" s="60">
        <f>G19+G312+G324+G449</f>
        <v>420876.12</v>
      </c>
    </row>
    <row r="540" spans="1:7">
      <c r="G540" s="88"/>
    </row>
  </sheetData>
  <autoFilter ref="A17:WVP538">
    <filterColumn colId="4"/>
  </autoFilter>
  <mergeCells count="10">
    <mergeCell ref="C1:G1"/>
    <mergeCell ref="C2:G2"/>
    <mergeCell ref="C3:G3"/>
    <mergeCell ref="E4:G4"/>
    <mergeCell ref="A14:G14"/>
    <mergeCell ref="C7:G7"/>
    <mergeCell ref="C8:G8"/>
    <mergeCell ref="C9:G9"/>
    <mergeCell ref="E10:G10"/>
    <mergeCell ref="A13:G13"/>
  </mergeCells>
  <pageMargins left="0.70866141732283472" right="0.70866141732283472" top="0.74803149606299213" bottom="0.74803149606299213" header="0.31496062992125984" footer="0.31496062992125984"/>
  <pageSetup paperSize="9" scale="75" fitToHeight="18" orientation="portrait" verticalDpi="0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2"/>
  <sheetViews>
    <sheetView zoomScaleNormal="100" workbookViewId="0">
      <selection activeCell="E172" sqref="E172"/>
    </sheetView>
  </sheetViews>
  <sheetFormatPr defaultRowHeight="24.95" customHeight="1"/>
  <cols>
    <col min="1" max="1" width="7.140625" style="165" customWidth="1"/>
    <col min="2" max="2" width="66.28515625" style="165" customWidth="1"/>
    <col min="3" max="3" width="7.7109375" style="165" customWidth="1"/>
    <col min="4" max="4" width="12.28515625" style="165" customWidth="1"/>
    <col min="5" max="5" width="15" style="165" customWidth="1"/>
    <col min="6" max="249" width="9.140625" style="165"/>
    <col min="250" max="250" width="7.140625" style="165" customWidth="1"/>
    <col min="251" max="251" width="66.28515625" style="165" customWidth="1"/>
    <col min="252" max="252" width="7.7109375" style="165" customWidth="1"/>
    <col min="253" max="253" width="12.28515625" style="165" customWidth="1"/>
    <col min="254" max="254" width="13.7109375" style="165" customWidth="1"/>
    <col min="255" max="260" width="0" style="165" hidden="1" customWidth="1"/>
    <col min="261" max="505" width="9.140625" style="165"/>
    <col min="506" max="506" width="7.140625" style="165" customWidth="1"/>
    <col min="507" max="507" width="66.28515625" style="165" customWidth="1"/>
    <col min="508" max="508" width="7.7109375" style="165" customWidth="1"/>
    <col min="509" max="509" width="12.28515625" style="165" customWidth="1"/>
    <col min="510" max="510" width="13.7109375" style="165" customWidth="1"/>
    <col min="511" max="516" width="0" style="165" hidden="1" customWidth="1"/>
    <col min="517" max="761" width="9.140625" style="165"/>
    <col min="762" max="762" width="7.140625" style="165" customWidth="1"/>
    <col min="763" max="763" width="66.28515625" style="165" customWidth="1"/>
    <col min="764" max="764" width="7.7109375" style="165" customWidth="1"/>
    <col min="765" max="765" width="12.28515625" style="165" customWidth="1"/>
    <col min="766" max="766" width="13.7109375" style="165" customWidth="1"/>
    <col min="767" max="772" width="0" style="165" hidden="1" customWidth="1"/>
    <col min="773" max="1017" width="9.140625" style="165"/>
    <col min="1018" max="1018" width="7.140625" style="165" customWidth="1"/>
    <col min="1019" max="1019" width="66.28515625" style="165" customWidth="1"/>
    <col min="1020" max="1020" width="7.7109375" style="165" customWidth="1"/>
    <col min="1021" max="1021" width="12.28515625" style="165" customWidth="1"/>
    <col min="1022" max="1022" width="13.7109375" style="165" customWidth="1"/>
    <col min="1023" max="1028" width="0" style="165" hidden="1" customWidth="1"/>
    <col min="1029" max="1273" width="9.140625" style="165"/>
    <col min="1274" max="1274" width="7.140625" style="165" customWidth="1"/>
    <col min="1275" max="1275" width="66.28515625" style="165" customWidth="1"/>
    <col min="1276" max="1276" width="7.7109375" style="165" customWidth="1"/>
    <col min="1277" max="1277" width="12.28515625" style="165" customWidth="1"/>
    <col min="1278" max="1278" width="13.7109375" style="165" customWidth="1"/>
    <col min="1279" max="1284" width="0" style="165" hidden="1" customWidth="1"/>
    <col min="1285" max="1529" width="9.140625" style="165"/>
    <col min="1530" max="1530" width="7.140625" style="165" customWidth="1"/>
    <col min="1531" max="1531" width="66.28515625" style="165" customWidth="1"/>
    <col min="1532" max="1532" width="7.7109375" style="165" customWidth="1"/>
    <col min="1533" max="1533" width="12.28515625" style="165" customWidth="1"/>
    <col min="1534" max="1534" width="13.7109375" style="165" customWidth="1"/>
    <col min="1535" max="1540" width="0" style="165" hidden="1" customWidth="1"/>
    <col min="1541" max="1785" width="9.140625" style="165"/>
    <col min="1786" max="1786" width="7.140625" style="165" customWidth="1"/>
    <col min="1787" max="1787" width="66.28515625" style="165" customWidth="1"/>
    <col min="1788" max="1788" width="7.7109375" style="165" customWidth="1"/>
    <col min="1789" max="1789" width="12.28515625" style="165" customWidth="1"/>
    <col min="1790" max="1790" width="13.7109375" style="165" customWidth="1"/>
    <col min="1791" max="1796" width="0" style="165" hidden="1" customWidth="1"/>
    <col min="1797" max="2041" width="9.140625" style="165"/>
    <col min="2042" max="2042" width="7.140625" style="165" customWidth="1"/>
    <col min="2043" max="2043" width="66.28515625" style="165" customWidth="1"/>
    <col min="2044" max="2044" width="7.7109375" style="165" customWidth="1"/>
    <col min="2045" max="2045" width="12.28515625" style="165" customWidth="1"/>
    <col min="2046" max="2046" width="13.7109375" style="165" customWidth="1"/>
    <col min="2047" max="2052" width="0" style="165" hidden="1" customWidth="1"/>
    <col min="2053" max="2297" width="9.140625" style="165"/>
    <col min="2298" max="2298" width="7.140625" style="165" customWidth="1"/>
    <col min="2299" max="2299" width="66.28515625" style="165" customWidth="1"/>
    <col min="2300" max="2300" width="7.7109375" style="165" customWidth="1"/>
    <col min="2301" max="2301" width="12.28515625" style="165" customWidth="1"/>
    <col min="2302" max="2302" width="13.7109375" style="165" customWidth="1"/>
    <col min="2303" max="2308" width="0" style="165" hidden="1" customWidth="1"/>
    <col min="2309" max="2553" width="9.140625" style="165"/>
    <col min="2554" max="2554" width="7.140625" style="165" customWidth="1"/>
    <col min="2555" max="2555" width="66.28515625" style="165" customWidth="1"/>
    <col min="2556" max="2556" width="7.7109375" style="165" customWidth="1"/>
    <col min="2557" max="2557" width="12.28515625" style="165" customWidth="1"/>
    <col min="2558" max="2558" width="13.7109375" style="165" customWidth="1"/>
    <col min="2559" max="2564" width="0" style="165" hidden="1" customWidth="1"/>
    <col min="2565" max="2809" width="9.140625" style="165"/>
    <col min="2810" max="2810" width="7.140625" style="165" customWidth="1"/>
    <col min="2811" max="2811" width="66.28515625" style="165" customWidth="1"/>
    <col min="2812" max="2812" width="7.7109375" style="165" customWidth="1"/>
    <col min="2813" max="2813" width="12.28515625" style="165" customWidth="1"/>
    <col min="2814" max="2814" width="13.7109375" style="165" customWidth="1"/>
    <col min="2815" max="2820" width="0" style="165" hidden="1" customWidth="1"/>
    <col min="2821" max="3065" width="9.140625" style="165"/>
    <col min="3066" max="3066" width="7.140625" style="165" customWidth="1"/>
    <col min="3067" max="3067" width="66.28515625" style="165" customWidth="1"/>
    <col min="3068" max="3068" width="7.7109375" style="165" customWidth="1"/>
    <col min="3069" max="3069" width="12.28515625" style="165" customWidth="1"/>
    <col min="3070" max="3070" width="13.7109375" style="165" customWidth="1"/>
    <col min="3071" max="3076" width="0" style="165" hidden="1" customWidth="1"/>
    <col min="3077" max="3321" width="9.140625" style="165"/>
    <col min="3322" max="3322" width="7.140625" style="165" customWidth="1"/>
    <col min="3323" max="3323" width="66.28515625" style="165" customWidth="1"/>
    <col min="3324" max="3324" width="7.7109375" style="165" customWidth="1"/>
    <col min="3325" max="3325" width="12.28515625" style="165" customWidth="1"/>
    <col min="3326" max="3326" width="13.7109375" style="165" customWidth="1"/>
    <col min="3327" max="3332" width="0" style="165" hidden="1" customWidth="1"/>
    <col min="3333" max="3577" width="9.140625" style="165"/>
    <col min="3578" max="3578" width="7.140625" style="165" customWidth="1"/>
    <col min="3579" max="3579" width="66.28515625" style="165" customWidth="1"/>
    <col min="3580" max="3580" width="7.7109375" style="165" customWidth="1"/>
    <col min="3581" max="3581" width="12.28515625" style="165" customWidth="1"/>
    <col min="3582" max="3582" width="13.7109375" style="165" customWidth="1"/>
    <col min="3583" max="3588" width="0" style="165" hidden="1" customWidth="1"/>
    <col min="3589" max="3833" width="9.140625" style="165"/>
    <col min="3834" max="3834" width="7.140625" style="165" customWidth="1"/>
    <col min="3835" max="3835" width="66.28515625" style="165" customWidth="1"/>
    <col min="3836" max="3836" width="7.7109375" style="165" customWidth="1"/>
    <col min="3837" max="3837" width="12.28515625" style="165" customWidth="1"/>
    <col min="3838" max="3838" width="13.7109375" style="165" customWidth="1"/>
    <col min="3839" max="3844" width="0" style="165" hidden="1" customWidth="1"/>
    <col min="3845" max="4089" width="9.140625" style="165"/>
    <col min="4090" max="4090" width="7.140625" style="165" customWidth="1"/>
    <col min="4091" max="4091" width="66.28515625" style="165" customWidth="1"/>
    <col min="4092" max="4092" width="7.7109375" style="165" customWidth="1"/>
    <col min="4093" max="4093" width="12.28515625" style="165" customWidth="1"/>
    <col min="4094" max="4094" width="13.7109375" style="165" customWidth="1"/>
    <col min="4095" max="4100" width="0" style="165" hidden="1" customWidth="1"/>
    <col min="4101" max="4345" width="9.140625" style="165"/>
    <col min="4346" max="4346" width="7.140625" style="165" customWidth="1"/>
    <col min="4347" max="4347" width="66.28515625" style="165" customWidth="1"/>
    <col min="4348" max="4348" width="7.7109375" style="165" customWidth="1"/>
    <col min="4349" max="4349" width="12.28515625" style="165" customWidth="1"/>
    <col min="4350" max="4350" width="13.7109375" style="165" customWidth="1"/>
    <col min="4351" max="4356" width="0" style="165" hidden="1" customWidth="1"/>
    <col min="4357" max="4601" width="9.140625" style="165"/>
    <col min="4602" max="4602" width="7.140625" style="165" customWidth="1"/>
    <col min="4603" max="4603" width="66.28515625" style="165" customWidth="1"/>
    <col min="4604" max="4604" width="7.7109375" style="165" customWidth="1"/>
    <col min="4605" max="4605" width="12.28515625" style="165" customWidth="1"/>
    <col min="4606" max="4606" width="13.7109375" style="165" customWidth="1"/>
    <col min="4607" max="4612" width="0" style="165" hidden="1" customWidth="1"/>
    <col min="4613" max="4857" width="9.140625" style="165"/>
    <col min="4858" max="4858" width="7.140625" style="165" customWidth="1"/>
    <col min="4859" max="4859" width="66.28515625" style="165" customWidth="1"/>
    <col min="4860" max="4860" width="7.7109375" style="165" customWidth="1"/>
    <col min="4861" max="4861" width="12.28515625" style="165" customWidth="1"/>
    <col min="4862" max="4862" width="13.7109375" style="165" customWidth="1"/>
    <col min="4863" max="4868" width="0" style="165" hidden="1" customWidth="1"/>
    <col min="4869" max="5113" width="9.140625" style="165"/>
    <col min="5114" max="5114" width="7.140625" style="165" customWidth="1"/>
    <col min="5115" max="5115" width="66.28515625" style="165" customWidth="1"/>
    <col min="5116" max="5116" width="7.7109375" style="165" customWidth="1"/>
    <col min="5117" max="5117" width="12.28515625" style="165" customWidth="1"/>
    <col min="5118" max="5118" width="13.7109375" style="165" customWidth="1"/>
    <col min="5119" max="5124" width="0" style="165" hidden="1" customWidth="1"/>
    <col min="5125" max="5369" width="9.140625" style="165"/>
    <col min="5370" max="5370" width="7.140625" style="165" customWidth="1"/>
    <col min="5371" max="5371" width="66.28515625" style="165" customWidth="1"/>
    <col min="5372" max="5372" width="7.7109375" style="165" customWidth="1"/>
    <col min="5373" max="5373" width="12.28515625" style="165" customWidth="1"/>
    <col min="5374" max="5374" width="13.7109375" style="165" customWidth="1"/>
    <col min="5375" max="5380" width="0" style="165" hidden="1" customWidth="1"/>
    <col min="5381" max="5625" width="9.140625" style="165"/>
    <col min="5626" max="5626" width="7.140625" style="165" customWidth="1"/>
    <col min="5627" max="5627" width="66.28515625" style="165" customWidth="1"/>
    <col min="5628" max="5628" width="7.7109375" style="165" customWidth="1"/>
    <col min="5629" max="5629" width="12.28515625" style="165" customWidth="1"/>
    <col min="5630" max="5630" width="13.7109375" style="165" customWidth="1"/>
    <col min="5631" max="5636" width="0" style="165" hidden="1" customWidth="1"/>
    <col min="5637" max="5881" width="9.140625" style="165"/>
    <col min="5882" max="5882" width="7.140625" style="165" customWidth="1"/>
    <col min="5883" max="5883" width="66.28515625" style="165" customWidth="1"/>
    <col min="5884" max="5884" width="7.7109375" style="165" customWidth="1"/>
    <col min="5885" max="5885" width="12.28515625" style="165" customWidth="1"/>
    <col min="5886" max="5886" width="13.7109375" style="165" customWidth="1"/>
    <col min="5887" max="5892" width="0" style="165" hidden="1" customWidth="1"/>
    <col min="5893" max="6137" width="9.140625" style="165"/>
    <col min="6138" max="6138" width="7.140625" style="165" customWidth="1"/>
    <col min="6139" max="6139" width="66.28515625" style="165" customWidth="1"/>
    <col min="6140" max="6140" width="7.7109375" style="165" customWidth="1"/>
    <col min="6141" max="6141" width="12.28515625" style="165" customWidth="1"/>
    <col min="6142" max="6142" width="13.7109375" style="165" customWidth="1"/>
    <col min="6143" max="6148" width="0" style="165" hidden="1" customWidth="1"/>
    <col min="6149" max="6393" width="9.140625" style="165"/>
    <col min="6394" max="6394" width="7.140625" style="165" customWidth="1"/>
    <col min="6395" max="6395" width="66.28515625" style="165" customWidth="1"/>
    <col min="6396" max="6396" width="7.7109375" style="165" customWidth="1"/>
    <col min="6397" max="6397" width="12.28515625" style="165" customWidth="1"/>
    <col min="6398" max="6398" width="13.7109375" style="165" customWidth="1"/>
    <col min="6399" max="6404" width="0" style="165" hidden="1" customWidth="1"/>
    <col min="6405" max="6649" width="9.140625" style="165"/>
    <col min="6650" max="6650" width="7.140625" style="165" customWidth="1"/>
    <col min="6651" max="6651" width="66.28515625" style="165" customWidth="1"/>
    <col min="6652" max="6652" width="7.7109375" style="165" customWidth="1"/>
    <col min="6653" max="6653" width="12.28515625" style="165" customWidth="1"/>
    <col min="6654" max="6654" width="13.7109375" style="165" customWidth="1"/>
    <col min="6655" max="6660" width="0" style="165" hidden="1" customWidth="1"/>
    <col min="6661" max="6905" width="9.140625" style="165"/>
    <col min="6906" max="6906" width="7.140625" style="165" customWidth="1"/>
    <col min="6907" max="6907" width="66.28515625" style="165" customWidth="1"/>
    <col min="6908" max="6908" width="7.7109375" style="165" customWidth="1"/>
    <col min="6909" max="6909" width="12.28515625" style="165" customWidth="1"/>
    <col min="6910" max="6910" width="13.7109375" style="165" customWidth="1"/>
    <col min="6911" max="6916" width="0" style="165" hidden="1" customWidth="1"/>
    <col min="6917" max="7161" width="9.140625" style="165"/>
    <col min="7162" max="7162" width="7.140625" style="165" customWidth="1"/>
    <col min="7163" max="7163" width="66.28515625" style="165" customWidth="1"/>
    <col min="7164" max="7164" width="7.7109375" style="165" customWidth="1"/>
    <col min="7165" max="7165" width="12.28515625" style="165" customWidth="1"/>
    <col min="7166" max="7166" width="13.7109375" style="165" customWidth="1"/>
    <col min="7167" max="7172" width="0" style="165" hidden="1" customWidth="1"/>
    <col min="7173" max="7417" width="9.140625" style="165"/>
    <col min="7418" max="7418" width="7.140625" style="165" customWidth="1"/>
    <col min="7419" max="7419" width="66.28515625" style="165" customWidth="1"/>
    <col min="7420" max="7420" width="7.7109375" style="165" customWidth="1"/>
    <col min="7421" max="7421" width="12.28515625" style="165" customWidth="1"/>
    <col min="7422" max="7422" width="13.7109375" style="165" customWidth="1"/>
    <col min="7423" max="7428" width="0" style="165" hidden="1" customWidth="1"/>
    <col min="7429" max="7673" width="9.140625" style="165"/>
    <col min="7674" max="7674" width="7.140625" style="165" customWidth="1"/>
    <col min="7675" max="7675" width="66.28515625" style="165" customWidth="1"/>
    <col min="7676" max="7676" width="7.7109375" style="165" customWidth="1"/>
    <col min="7677" max="7677" width="12.28515625" style="165" customWidth="1"/>
    <col min="7678" max="7678" width="13.7109375" style="165" customWidth="1"/>
    <col min="7679" max="7684" width="0" style="165" hidden="1" customWidth="1"/>
    <col min="7685" max="7929" width="9.140625" style="165"/>
    <col min="7930" max="7930" width="7.140625" style="165" customWidth="1"/>
    <col min="7931" max="7931" width="66.28515625" style="165" customWidth="1"/>
    <col min="7932" max="7932" width="7.7109375" style="165" customWidth="1"/>
    <col min="7933" max="7933" width="12.28515625" style="165" customWidth="1"/>
    <col min="7934" max="7934" width="13.7109375" style="165" customWidth="1"/>
    <col min="7935" max="7940" width="0" style="165" hidden="1" customWidth="1"/>
    <col min="7941" max="8185" width="9.140625" style="165"/>
    <col min="8186" max="8186" width="7.140625" style="165" customWidth="1"/>
    <col min="8187" max="8187" width="66.28515625" style="165" customWidth="1"/>
    <col min="8188" max="8188" width="7.7109375" style="165" customWidth="1"/>
    <col min="8189" max="8189" width="12.28515625" style="165" customWidth="1"/>
    <col min="8190" max="8190" width="13.7109375" style="165" customWidth="1"/>
    <col min="8191" max="8196" width="0" style="165" hidden="1" customWidth="1"/>
    <col min="8197" max="8441" width="9.140625" style="165"/>
    <col min="8442" max="8442" width="7.140625" style="165" customWidth="1"/>
    <col min="8443" max="8443" width="66.28515625" style="165" customWidth="1"/>
    <col min="8444" max="8444" width="7.7109375" style="165" customWidth="1"/>
    <col min="8445" max="8445" width="12.28515625" style="165" customWidth="1"/>
    <col min="8446" max="8446" width="13.7109375" style="165" customWidth="1"/>
    <col min="8447" max="8452" width="0" style="165" hidden="1" customWidth="1"/>
    <col min="8453" max="8697" width="9.140625" style="165"/>
    <col min="8698" max="8698" width="7.140625" style="165" customWidth="1"/>
    <col min="8699" max="8699" width="66.28515625" style="165" customWidth="1"/>
    <col min="8700" max="8700" width="7.7109375" style="165" customWidth="1"/>
    <col min="8701" max="8701" width="12.28515625" style="165" customWidth="1"/>
    <col min="8702" max="8702" width="13.7109375" style="165" customWidth="1"/>
    <col min="8703" max="8708" width="0" style="165" hidden="1" customWidth="1"/>
    <col min="8709" max="8953" width="9.140625" style="165"/>
    <col min="8954" max="8954" width="7.140625" style="165" customWidth="1"/>
    <col min="8955" max="8955" width="66.28515625" style="165" customWidth="1"/>
    <col min="8956" max="8956" width="7.7109375" style="165" customWidth="1"/>
    <col min="8957" max="8957" width="12.28515625" style="165" customWidth="1"/>
    <col min="8958" max="8958" width="13.7109375" style="165" customWidth="1"/>
    <col min="8959" max="8964" width="0" style="165" hidden="1" customWidth="1"/>
    <col min="8965" max="9209" width="9.140625" style="165"/>
    <col min="9210" max="9210" width="7.140625" style="165" customWidth="1"/>
    <col min="9211" max="9211" width="66.28515625" style="165" customWidth="1"/>
    <col min="9212" max="9212" width="7.7109375" style="165" customWidth="1"/>
    <col min="9213" max="9213" width="12.28515625" style="165" customWidth="1"/>
    <col min="9214" max="9214" width="13.7109375" style="165" customWidth="1"/>
    <col min="9215" max="9220" width="0" style="165" hidden="1" customWidth="1"/>
    <col min="9221" max="9465" width="9.140625" style="165"/>
    <col min="9466" max="9466" width="7.140625" style="165" customWidth="1"/>
    <col min="9467" max="9467" width="66.28515625" style="165" customWidth="1"/>
    <col min="9468" max="9468" width="7.7109375" style="165" customWidth="1"/>
    <col min="9469" max="9469" width="12.28515625" style="165" customWidth="1"/>
    <col min="9470" max="9470" width="13.7109375" style="165" customWidth="1"/>
    <col min="9471" max="9476" width="0" style="165" hidden="1" customWidth="1"/>
    <col min="9477" max="9721" width="9.140625" style="165"/>
    <col min="9722" max="9722" width="7.140625" style="165" customWidth="1"/>
    <col min="9723" max="9723" width="66.28515625" style="165" customWidth="1"/>
    <col min="9724" max="9724" width="7.7109375" style="165" customWidth="1"/>
    <col min="9725" max="9725" width="12.28515625" style="165" customWidth="1"/>
    <col min="9726" max="9726" width="13.7109375" style="165" customWidth="1"/>
    <col min="9727" max="9732" width="0" style="165" hidden="1" customWidth="1"/>
    <col min="9733" max="9977" width="9.140625" style="165"/>
    <col min="9978" max="9978" width="7.140625" style="165" customWidth="1"/>
    <col min="9979" max="9979" width="66.28515625" style="165" customWidth="1"/>
    <col min="9980" max="9980" width="7.7109375" style="165" customWidth="1"/>
    <col min="9981" max="9981" width="12.28515625" style="165" customWidth="1"/>
    <col min="9982" max="9982" width="13.7109375" style="165" customWidth="1"/>
    <col min="9983" max="9988" width="0" style="165" hidden="1" customWidth="1"/>
    <col min="9989" max="10233" width="9.140625" style="165"/>
    <col min="10234" max="10234" width="7.140625" style="165" customWidth="1"/>
    <col min="10235" max="10235" width="66.28515625" style="165" customWidth="1"/>
    <col min="10236" max="10236" width="7.7109375" style="165" customWidth="1"/>
    <col min="10237" max="10237" width="12.28515625" style="165" customWidth="1"/>
    <col min="10238" max="10238" width="13.7109375" style="165" customWidth="1"/>
    <col min="10239" max="10244" width="0" style="165" hidden="1" customWidth="1"/>
    <col min="10245" max="10489" width="9.140625" style="165"/>
    <col min="10490" max="10490" width="7.140625" style="165" customWidth="1"/>
    <col min="10491" max="10491" width="66.28515625" style="165" customWidth="1"/>
    <col min="10492" max="10492" width="7.7109375" style="165" customWidth="1"/>
    <col min="10493" max="10493" width="12.28515625" style="165" customWidth="1"/>
    <col min="10494" max="10494" width="13.7109375" style="165" customWidth="1"/>
    <col min="10495" max="10500" width="0" style="165" hidden="1" customWidth="1"/>
    <col min="10501" max="10745" width="9.140625" style="165"/>
    <col min="10746" max="10746" width="7.140625" style="165" customWidth="1"/>
    <col min="10747" max="10747" width="66.28515625" style="165" customWidth="1"/>
    <col min="10748" max="10748" width="7.7109375" style="165" customWidth="1"/>
    <col min="10749" max="10749" width="12.28515625" style="165" customWidth="1"/>
    <col min="10750" max="10750" width="13.7109375" style="165" customWidth="1"/>
    <col min="10751" max="10756" width="0" style="165" hidden="1" customWidth="1"/>
    <col min="10757" max="11001" width="9.140625" style="165"/>
    <col min="11002" max="11002" width="7.140625" style="165" customWidth="1"/>
    <col min="11003" max="11003" width="66.28515625" style="165" customWidth="1"/>
    <col min="11004" max="11004" width="7.7109375" style="165" customWidth="1"/>
    <col min="11005" max="11005" width="12.28515625" style="165" customWidth="1"/>
    <col min="11006" max="11006" width="13.7109375" style="165" customWidth="1"/>
    <col min="11007" max="11012" width="0" style="165" hidden="1" customWidth="1"/>
    <col min="11013" max="11257" width="9.140625" style="165"/>
    <col min="11258" max="11258" width="7.140625" style="165" customWidth="1"/>
    <col min="11259" max="11259" width="66.28515625" style="165" customWidth="1"/>
    <col min="11260" max="11260" width="7.7109375" style="165" customWidth="1"/>
    <col min="11261" max="11261" width="12.28515625" style="165" customWidth="1"/>
    <col min="11262" max="11262" width="13.7109375" style="165" customWidth="1"/>
    <col min="11263" max="11268" width="0" style="165" hidden="1" customWidth="1"/>
    <col min="11269" max="11513" width="9.140625" style="165"/>
    <col min="11514" max="11514" width="7.140625" style="165" customWidth="1"/>
    <col min="11515" max="11515" width="66.28515625" style="165" customWidth="1"/>
    <col min="11516" max="11516" width="7.7109375" style="165" customWidth="1"/>
    <col min="11517" max="11517" width="12.28515625" style="165" customWidth="1"/>
    <col min="11518" max="11518" width="13.7109375" style="165" customWidth="1"/>
    <col min="11519" max="11524" width="0" style="165" hidden="1" customWidth="1"/>
    <col min="11525" max="11769" width="9.140625" style="165"/>
    <col min="11770" max="11770" width="7.140625" style="165" customWidth="1"/>
    <col min="11771" max="11771" width="66.28515625" style="165" customWidth="1"/>
    <col min="11772" max="11772" width="7.7109375" style="165" customWidth="1"/>
    <col min="11773" max="11773" width="12.28515625" style="165" customWidth="1"/>
    <col min="11774" max="11774" width="13.7109375" style="165" customWidth="1"/>
    <col min="11775" max="11780" width="0" style="165" hidden="1" customWidth="1"/>
    <col min="11781" max="12025" width="9.140625" style="165"/>
    <col min="12026" max="12026" width="7.140625" style="165" customWidth="1"/>
    <col min="12027" max="12027" width="66.28515625" style="165" customWidth="1"/>
    <col min="12028" max="12028" width="7.7109375" style="165" customWidth="1"/>
    <col min="12029" max="12029" width="12.28515625" style="165" customWidth="1"/>
    <col min="12030" max="12030" width="13.7109375" style="165" customWidth="1"/>
    <col min="12031" max="12036" width="0" style="165" hidden="1" customWidth="1"/>
    <col min="12037" max="12281" width="9.140625" style="165"/>
    <col min="12282" max="12282" width="7.140625" style="165" customWidth="1"/>
    <col min="12283" max="12283" width="66.28515625" style="165" customWidth="1"/>
    <col min="12284" max="12284" width="7.7109375" style="165" customWidth="1"/>
    <col min="12285" max="12285" width="12.28515625" style="165" customWidth="1"/>
    <col min="12286" max="12286" width="13.7109375" style="165" customWidth="1"/>
    <col min="12287" max="12292" width="0" style="165" hidden="1" customWidth="1"/>
    <col min="12293" max="12537" width="9.140625" style="165"/>
    <col min="12538" max="12538" width="7.140625" style="165" customWidth="1"/>
    <col min="12539" max="12539" width="66.28515625" style="165" customWidth="1"/>
    <col min="12540" max="12540" width="7.7109375" style="165" customWidth="1"/>
    <col min="12541" max="12541" width="12.28515625" style="165" customWidth="1"/>
    <col min="12542" max="12542" width="13.7109375" style="165" customWidth="1"/>
    <col min="12543" max="12548" width="0" style="165" hidden="1" customWidth="1"/>
    <col min="12549" max="12793" width="9.140625" style="165"/>
    <col min="12794" max="12794" width="7.140625" style="165" customWidth="1"/>
    <col min="12795" max="12795" width="66.28515625" style="165" customWidth="1"/>
    <col min="12796" max="12796" width="7.7109375" style="165" customWidth="1"/>
    <col min="12797" max="12797" width="12.28515625" style="165" customWidth="1"/>
    <col min="12798" max="12798" width="13.7109375" style="165" customWidth="1"/>
    <col min="12799" max="12804" width="0" style="165" hidden="1" customWidth="1"/>
    <col min="12805" max="13049" width="9.140625" style="165"/>
    <col min="13050" max="13050" width="7.140625" style="165" customWidth="1"/>
    <col min="13051" max="13051" width="66.28515625" style="165" customWidth="1"/>
    <col min="13052" max="13052" width="7.7109375" style="165" customWidth="1"/>
    <col min="13053" max="13053" width="12.28515625" style="165" customWidth="1"/>
    <col min="13054" max="13054" width="13.7109375" style="165" customWidth="1"/>
    <col min="13055" max="13060" width="0" style="165" hidden="1" customWidth="1"/>
    <col min="13061" max="13305" width="9.140625" style="165"/>
    <col min="13306" max="13306" width="7.140625" style="165" customWidth="1"/>
    <col min="13307" max="13307" width="66.28515625" style="165" customWidth="1"/>
    <col min="13308" max="13308" width="7.7109375" style="165" customWidth="1"/>
    <col min="13309" max="13309" width="12.28515625" style="165" customWidth="1"/>
    <col min="13310" max="13310" width="13.7109375" style="165" customWidth="1"/>
    <col min="13311" max="13316" width="0" style="165" hidden="1" customWidth="1"/>
    <col min="13317" max="13561" width="9.140625" style="165"/>
    <col min="13562" max="13562" width="7.140625" style="165" customWidth="1"/>
    <col min="13563" max="13563" width="66.28515625" style="165" customWidth="1"/>
    <col min="13564" max="13564" width="7.7109375" style="165" customWidth="1"/>
    <col min="13565" max="13565" width="12.28515625" style="165" customWidth="1"/>
    <col min="13566" max="13566" width="13.7109375" style="165" customWidth="1"/>
    <col min="13567" max="13572" width="0" style="165" hidden="1" customWidth="1"/>
    <col min="13573" max="13817" width="9.140625" style="165"/>
    <col min="13818" max="13818" width="7.140625" style="165" customWidth="1"/>
    <col min="13819" max="13819" width="66.28515625" style="165" customWidth="1"/>
    <col min="13820" max="13820" width="7.7109375" style="165" customWidth="1"/>
    <col min="13821" max="13821" width="12.28515625" style="165" customWidth="1"/>
    <col min="13822" max="13822" width="13.7109375" style="165" customWidth="1"/>
    <col min="13823" max="13828" width="0" style="165" hidden="1" customWidth="1"/>
    <col min="13829" max="14073" width="9.140625" style="165"/>
    <col min="14074" max="14074" width="7.140625" style="165" customWidth="1"/>
    <col min="14075" max="14075" width="66.28515625" style="165" customWidth="1"/>
    <col min="14076" max="14076" width="7.7109375" style="165" customWidth="1"/>
    <col min="14077" max="14077" width="12.28515625" style="165" customWidth="1"/>
    <col min="14078" max="14078" width="13.7109375" style="165" customWidth="1"/>
    <col min="14079" max="14084" width="0" style="165" hidden="1" customWidth="1"/>
    <col min="14085" max="14329" width="9.140625" style="165"/>
    <col min="14330" max="14330" width="7.140625" style="165" customWidth="1"/>
    <col min="14331" max="14331" width="66.28515625" style="165" customWidth="1"/>
    <col min="14332" max="14332" width="7.7109375" style="165" customWidth="1"/>
    <col min="14333" max="14333" width="12.28515625" style="165" customWidth="1"/>
    <col min="14334" max="14334" width="13.7109375" style="165" customWidth="1"/>
    <col min="14335" max="14340" width="0" style="165" hidden="1" customWidth="1"/>
    <col min="14341" max="14585" width="9.140625" style="165"/>
    <col min="14586" max="14586" width="7.140625" style="165" customWidth="1"/>
    <col min="14587" max="14587" width="66.28515625" style="165" customWidth="1"/>
    <col min="14588" max="14588" width="7.7109375" style="165" customWidth="1"/>
    <col min="14589" max="14589" width="12.28515625" style="165" customWidth="1"/>
    <col min="14590" max="14590" width="13.7109375" style="165" customWidth="1"/>
    <col min="14591" max="14596" width="0" style="165" hidden="1" customWidth="1"/>
    <col min="14597" max="14841" width="9.140625" style="165"/>
    <col min="14842" max="14842" width="7.140625" style="165" customWidth="1"/>
    <col min="14843" max="14843" width="66.28515625" style="165" customWidth="1"/>
    <col min="14844" max="14844" width="7.7109375" style="165" customWidth="1"/>
    <col min="14845" max="14845" width="12.28515625" style="165" customWidth="1"/>
    <col min="14846" max="14846" width="13.7109375" style="165" customWidth="1"/>
    <col min="14847" max="14852" width="0" style="165" hidden="1" customWidth="1"/>
    <col min="14853" max="15097" width="9.140625" style="165"/>
    <col min="15098" max="15098" width="7.140625" style="165" customWidth="1"/>
    <col min="15099" max="15099" width="66.28515625" style="165" customWidth="1"/>
    <col min="15100" max="15100" width="7.7109375" style="165" customWidth="1"/>
    <col min="15101" max="15101" width="12.28515625" style="165" customWidth="1"/>
    <col min="15102" max="15102" width="13.7109375" style="165" customWidth="1"/>
    <col min="15103" max="15108" width="0" style="165" hidden="1" customWidth="1"/>
    <col min="15109" max="15353" width="9.140625" style="165"/>
    <col min="15354" max="15354" width="7.140625" style="165" customWidth="1"/>
    <col min="15355" max="15355" width="66.28515625" style="165" customWidth="1"/>
    <col min="15356" max="15356" width="7.7109375" style="165" customWidth="1"/>
    <col min="15357" max="15357" width="12.28515625" style="165" customWidth="1"/>
    <col min="15358" max="15358" width="13.7109375" style="165" customWidth="1"/>
    <col min="15359" max="15364" width="0" style="165" hidden="1" customWidth="1"/>
    <col min="15365" max="15609" width="9.140625" style="165"/>
    <col min="15610" max="15610" width="7.140625" style="165" customWidth="1"/>
    <col min="15611" max="15611" width="66.28515625" style="165" customWidth="1"/>
    <col min="15612" max="15612" width="7.7109375" style="165" customWidth="1"/>
    <col min="15613" max="15613" width="12.28515625" style="165" customWidth="1"/>
    <col min="15614" max="15614" width="13.7109375" style="165" customWidth="1"/>
    <col min="15615" max="15620" width="0" style="165" hidden="1" customWidth="1"/>
    <col min="15621" max="15865" width="9.140625" style="165"/>
    <col min="15866" max="15866" width="7.140625" style="165" customWidth="1"/>
    <col min="15867" max="15867" width="66.28515625" style="165" customWidth="1"/>
    <col min="15868" max="15868" width="7.7109375" style="165" customWidth="1"/>
    <col min="15869" max="15869" width="12.28515625" style="165" customWidth="1"/>
    <col min="15870" max="15870" width="13.7109375" style="165" customWidth="1"/>
    <col min="15871" max="15876" width="0" style="165" hidden="1" customWidth="1"/>
    <col min="15877" max="16121" width="9.140625" style="165"/>
    <col min="16122" max="16122" width="7.140625" style="165" customWidth="1"/>
    <col min="16123" max="16123" width="66.28515625" style="165" customWidth="1"/>
    <col min="16124" max="16124" width="7.7109375" style="165" customWidth="1"/>
    <col min="16125" max="16125" width="12.28515625" style="165" customWidth="1"/>
    <col min="16126" max="16126" width="13.7109375" style="165" customWidth="1"/>
    <col min="16127" max="16132" width="0" style="165" hidden="1" customWidth="1"/>
    <col min="16133" max="16384" width="9.140625" style="165"/>
  </cols>
  <sheetData>
    <row r="1" spans="1:6" s="162" customFormat="1" ht="19.5" customHeight="1">
      <c r="D1" s="246" t="s">
        <v>572</v>
      </c>
      <c r="E1" s="246"/>
    </row>
    <row r="2" spans="1:6" s="162" customFormat="1" ht="15" customHeight="1">
      <c r="B2" s="247" t="s">
        <v>573</v>
      </c>
      <c r="C2" s="247"/>
      <c r="D2" s="247"/>
      <c r="E2" s="247"/>
    </row>
    <row r="3" spans="1:6" s="162" customFormat="1" ht="15" customHeight="1">
      <c r="B3" s="242" t="s">
        <v>574</v>
      </c>
      <c r="C3" s="242"/>
      <c r="D3" s="242"/>
      <c r="E3" s="242"/>
    </row>
    <row r="4" spans="1:6" s="162" customFormat="1" ht="15" customHeight="1">
      <c r="B4" s="163"/>
      <c r="C4" s="239" t="s">
        <v>751</v>
      </c>
      <c r="D4" s="239"/>
      <c r="E4" s="239"/>
      <c r="F4" s="164"/>
    </row>
    <row r="6" spans="1:6" s="162" customFormat="1" ht="19.5" customHeight="1">
      <c r="D6" s="246" t="s">
        <v>575</v>
      </c>
      <c r="E6" s="246"/>
    </row>
    <row r="7" spans="1:6" s="162" customFormat="1" ht="22.5" customHeight="1">
      <c r="B7" s="247" t="s">
        <v>573</v>
      </c>
      <c r="C7" s="247"/>
      <c r="D7" s="247"/>
      <c r="E7" s="247"/>
    </row>
    <row r="8" spans="1:6" s="162" customFormat="1" ht="18.75" customHeight="1">
      <c r="B8" s="242" t="s">
        <v>574</v>
      </c>
      <c r="C8" s="242"/>
      <c r="D8" s="242"/>
      <c r="E8" s="242"/>
    </row>
    <row r="9" spans="1:6" s="162" customFormat="1" ht="24.95" customHeight="1">
      <c r="B9" s="163"/>
      <c r="C9" s="243" t="s">
        <v>576</v>
      </c>
      <c r="D9" s="243"/>
      <c r="E9" s="243"/>
      <c r="F9" s="164"/>
    </row>
    <row r="10" spans="1:6" s="162" customFormat="1" ht="24.95" customHeight="1">
      <c r="B10" s="244" t="s">
        <v>577</v>
      </c>
      <c r="C10" s="244"/>
      <c r="D10" s="244"/>
      <c r="E10" s="244"/>
    </row>
    <row r="11" spans="1:6" ht="44.25" customHeight="1">
      <c r="B11" s="245" t="s">
        <v>578</v>
      </c>
      <c r="C11" s="245"/>
      <c r="D11" s="245"/>
      <c r="E11" s="245"/>
    </row>
    <row r="12" spans="1:6" ht="24.95" customHeight="1">
      <c r="B12" s="166"/>
      <c r="C12" s="166"/>
      <c r="D12" s="166"/>
      <c r="E12" s="167" t="s">
        <v>579</v>
      </c>
    </row>
    <row r="13" spans="1:6" ht="24.95" customHeight="1">
      <c r="A13" s="168" t="s">
        <v>580</v>
      </c>
      <c r="B13" s="169" t="s">
        <v>581</v>
      </c>
      <c r="C13" s="169" t="s">
        <v>582</v>
      </c>
      <c r="D13" s="169" t="s">
        <v>87</v>
      </c>
      <c r="E13" s="169" t="s">
        <v>583</v>
      </c>
    </row>
    <row r="14" spans="1:6" ht="24.95" customHeight="1">
      <c r="A14" s="170">
        <v>1</v>
      </c>
      <c r="B14" s="171" t="s">
        <v>209</v>
      </c>
      <c r="C14" s="172" t="s">
        <v>2</v>
      </c>
      <c r="D14" s="173" t="s">
        <v>584</v>
      </c>
      <c r="E14" s="174">
        <f>E15+E18</f>
        <v>218.32999999999998</v>
      </c>
    </row>
    <row r="15" spans="1:6" s="155" customFormat="1" ht="24.95" customHeight="1">
      <c r="A15" s="175" t="s">
        <v>585</v>
      </c>
      <c r="B15" s="176" t="s">
        <v>586</v>
      </c>
      <c r="C15" s="177" t="s">
        <v>2</v>
      </c>
      <c r="D15" s="177" t="s">
        <v>587</v>
      </c>
      <c r="E15" s="178">
        <f>E16+E17</f>
        <v>198.32999999999998</v>
      </c>
    </row>
    <row r="16" spans="1:6" ht="24.95" customHeight="1">
      <c r="A16" s="168"/>
      <c r="B16" s="29" t="s">
        <v>588</v>
      </c>
      <c r="C16" s="179" t="s">
        <v>2</v>
      </c>
      <c r="D16" s="37" t="s">
        <v>463</v>
      </c>
      <c r="E16" s="38">
        <v>122</v>
      </c>
    </row>
    <row r="17" spans="1:5" ht="24.95" customHeight="1">
      <c r="A17" s="168"/>
      <c r="B17" s="29" t="s">
        <v>459</v>
      </c>
      <c r="C17" s="179" t="s">
        <v>2</v>
      </c>
      <c r="D17" s="37" t="s">
        <v>462</v>
      </c>
      <c r="E17" s="38">
        <v>76.33</v>
      </c>
    </row>
    <row r="18" spans="1:5" ht="24.95" customHeight="1">
      <c r="A18" s="175" t="s">
        <v>589</v>
      </c>
      <c r="B18" s="180" t="s">
        <v>590</v>
      </c>
      <c r="C18" s="177" t="s">
        <v>2</v>
      </c>
      <c r="D18" s="177" t="s">
        <v>591</v>
      </c>
      <c r="E18" s="178">
        <f>E19</f>
        <v>20</v>
      </c>
    </row>
    <row r="19" spans="1:5" ht="24.95" customHeight="1">
      <c r="A19" s="168"/>
      <c r="B19" s="40" t="s">
        <v>211</v>
      </c>
      <c r="C19" s="179" t="s">
        <v>2</v>
      </c>
      <c r="D19" s="179" t="s">
        <v>212</v>
      </c>
      <c r="E19" s="181">
        <v>20</v>
      </c>
    </row>
    <row r="20" spans="1:5" ht="24.95" customHeight="1">
      <c r="A20" s="170">
        <v>2</v>
      </c>
      <c r="B20" s="182" t="s">
        <v>365</v>
      </c>
      <c r="C20" s="179"/>
      <c r="D20" s="183" t="s">
        <v>366</v>
      </c>
      <c r="E20" s="184">
        <f>E21</f>
        <v>1398</v>
      </c>
    </row>
    <row r="21" spans="1:5" ht="24.95" customHeight="1">
      <c r="A21" s="175" t="s">
        <v>592</v>
      </c>
      <c r="B21" s="176" t="s">
        <v>593</v>
      </c>
      <c r="C21" s="177"/>
      <c r="D21" s="177" t="s">
        <v>594</v>
      </c>
      <c r="E21" s="178">
        <f>E22+E23+E24</f>
        <v>1398</v>
      </c>
    </row>
    <row r="22" spans="1:5" ht="24.95" customHeight="1">
      <c r="A22" s="168"/>
      <c r="B22" s="40" t="s">
        <v>367</v>
      </c>
      <c r="C22" s="179" t="s">
        <v>2</v>
      </c>
      <c r="D22" s="179" t="s">
        <v>368</v>
      </c>
      <c r="E22" s="38">
        <v>396.92</v>
      </c>
    </row>
    <row r="23" spans="1:5" ht="24.95" customHeight="1">
      <c r="A23" s="168"/>
      <c r="B23" s="40" t="s">
        <v>367</v>
      </c>
      <c r="C23" s="179" t="s">
        <v>8</v>
      </c>
      <c r="D23" s="179" t="s">
        <v>368</v>
      </c>
      <c r="E23" s="38">
        <v>575.36</v>
      </c>
    </row>
    <row r="24" spans="1:5" ht="24.95" customHeight="1">
      <c r="A24" s="185"/>
      <c r="B24" s="40" t="s">
        <v>291</v>
      </c>
      <c r="C24" s="179" t="s">
        <v>8</v>
      </c>
      <c r="D24" s="179" t="s">
        <v>369</v>
      </c>
      <c r="E24" s="38">
        <v>425.72</v>
      </c>
    </row>
    <row r="25" spans="1:5" ht="24.95" customHeight="1">
      <c r="A25" s="170">
        <v>3</v>
      </c>
      <c r="B25" s="186" t="s">
        <v>595</v>
      </c>
      <c r="C25" s="183" t="s">
        <v>2</v>
      </c>
      <c r="D25" s="183" t="s">
        <v>133</v>
      </c>
      <c r="E25" s="184">
        <f>E26</f>
        <v>123</v>
      </c>
    </row>
    <row r="26" spans="1:5" ht="24.95" customHeight="1">
      <c r="A26" s="175" t="s">
        <v>596</v>
      </c>
      <c r="B26" s="187" t="s">
        <v>597</v>
      </c>
      <c r="C26" s="177" t="s">
        <v>2</v>
      </c>
      <c r="D26" s="177" t="s">
        <v>598</v>
      </c>
      <c r="E26" s="178">
        <f>E27</f>
        <v>123</v>
      </c>
    </row>
    <row r="27" spans="1:5" ht="24.95" customHeight="1">
      <c r="A27" s="168"/>
      <c r="B27" s="43" t="s">
        <v>599</v>
      </c>
      <c r="C27" s="179" t="s">
        <v>2</v>
      </c>
      <c r="D27" s="179" t="s">
        <v>135</v>
      </c>
      <c r="E27" s="38">
        <v>123</v>
      </c>
    </row>
    <row r="28" spans="1:5" ht="24.95" customHeight="1">
      <c r="A28" s="170">
        <v>4</v>
      </c>
      <c r="B28" s="188" t="s">
        <v>396</v>
      </c>
      <c r="C28" s="183" t="s">
        <v>2</v>
      </c>
      <c r="D28" s="183" t="s">
        <v>294</v>
      </c>
      <c r="E28" s="184">
        <f>E29</f>
        <v>140</v>
      </c>
    </row>
    <row r="29" spans="1:5" ht="24.95" customHeight="1">
      <c r="A29" s="175" t="s">
        <v>600</v>
      </c>
      <c r="B29" s="189" t="s">
        <v>601</v>
      </c>
      <c r="C29" s="177" t="s">
        <v>2</v>
      </c>
      <c r="D29" s="177" t="s">
        <v>602</v>
      </c>
      <c r="E29" s="178">
        <f>E30</f>
        <v>140</v>
      </c>
    </row>
    <row r="30" spans="1:5" ht="24.95" customHeight="1">
      <c r="A30" s="185"/>
      <c r="B30" s="190" t="s">
        <v>295</v>
      </c>
      <c r="C30" s="179" t="s">
        <v>2</v>
      </c>
      <c r="D30" s="179" t="s">
        <v>296</v>
      </c>
      <c r="E30" s="38">
        <v>140</v>
      </c>
    </row>
    <row r="31" spans="1:5" ht="24.95" customHeight="1">
      <c r="A31" s="170">
        <v>5</v>
      </c>
      <c r="B31" s="191" t="s">
        <v>136</v>
      </c>
      <c r="C31" s="183" t="s">
        <v>2</v>
      </c>
      <c r="D31" s="183" t="s">
        <v>137</v>
      </c>
      <c r="E31" s="184">
        <f>E32</f>
        <v>1590</v>
      </c>
    </row>
    <row r="32" spans="1:5" ht="24.95" customHeight="1">
      <c r="A32" s="175" t="s">
        <v>603</v>
      </c>
      <c r="B32" s="187" t="s">
        <v>604</v>
      </c>
      <c r="C32" s="177" t="s">
        <v>2</v>
      </c>
      <c r="D32" s="177" t="s">
        <v>605</v>
      </c>
      <c r="E32" s="178">
        <f>E33</f>
        <v>1590</v>
      </c>
    </row>
    <row r="33" spans="1:5" ht="24.95" customHeight="1">
      <c r="A33" s="185"/>
      <c r="B33" s="43" t="s">
        <v>138</v>
      </c>
      <c r="C33" s="179" t="s">
        <v>2</v>
      </c>
      <c r="D33" s="179" t="s">
        <v>139</v>
      </c>
      <c r="E33" s="38">
        <v>1590</v>
      </c>
    </row>
    <row r="34" spans="1:5" ht="24.95" customHeight="1">
      <c r="A34" s="170">
        <v>6</v>
      </c>
      <c r="B34" s="186" t="s">
        <v>606</v>
      </c>
      <c r="C34" s="183" t="s">
        <v>2</v>
      </c>
      <c r="D34" s="183" t="s">
        <v>204</v>
      </c>
      <c r="E34" s="184">
        <f>E35</f>
        <v>4200.2</v>
      </c>
    </row>
    <row r="35" spans="1:5" ht="24.95" customHeight="1">
      <c r="A35" s="175" t="s">
        <v>607</v>
      </c>
      <c r="B35" s="187" t="s">
        <v>608</v>
      </c>
      <c r="C35" s="177" t="s">
        <v>2</v>
      </c>
      <c r="D35" s="177" t="s">
        <v>609</v>
      </c>
      <c r="E35" s="178">
        <f>E36</f>
        <v>4200.2</v>
      </c>
    </row>
    <row r="36" spans="1:5" ht="24.95" customHeight="1">
      <c r="A36" s="168"/>
      <c r="B36" s="43" t="s">
        <v>610</v>
      </c>
      <c r="C36" s="179" t="s">
        <v>2</v>
      </c>
      <c r="D36" s="179" t="s">
        <v>206</v>
      </c>
      <c r="E36" s="38">
        <v>4200.2</v>
      </c>
    </row>
    <row r="37" spans="1:5" ht="42.75" customHeight="1">
      <c r="A37" s="170">
        <v>7</v>
      </c>
      <c r="B37" s="188" t="s">
        <v>611</v>
      </c>
      <c r="C37" s="183" t="s">
        <v>2</v>
      </c>
      <c r="D37" s="183" t="s">
        <v>221</v>
      </c>
      <c r="E37" s="184">
        <f>E38+E46+E51</f>
        <v>25283.089999999997</v>
      </c>
    </row>
    <row r="38" spans="1:5" ht="30.75" customHeight="1">
      <c r="A38" s="185" t="s">
        <v>612</v>
      </c>
      <c r="B38" s="192" t="s">
        <v>613</v>
      </c>
      <c r="C38" s="179" t="s">
        <v>2</v>
      </c>
      <c r="D38" s="179" t="s">
        <v>223</v>
      </c>
      <c r="E38" s="38">
        <f>E39+E44</f>
        <v>21687.919999999998</v>
      </c>
    </row>
    <row r="39" spans="1:5" ht="35.25" customHeight="1">
      <c r="A39" s="175" t="s">
        <v>614</v>
      </c>
      <c r="B39" s="189" t="s">
        <v>615</v>
      </c>
      <c r="C39" s="177" t="s">
        <v>2</v>
      </c>
      <c r="D39" s="177" t="s">
        <v>616</v>
      </c>
      <c r="E39" s="178">
        <f>E40+E41+E42+E43</f>
        <v>7913.92</v>
      </c>
    </row>
    <row r="40" spans="1:5" ht="24.95" customHeight="1">
      <c r="A40" s="193"/>
      <c r="B40" s="190" t="s">
        <v>224</v>
      </c>
      <c r="C40" s="179" t="s">
        <v>2</v>
      </c>
      <c r="D40" s="179" t="s">
        <v>225</v>
      </c>
      <c r="E40" s="38">
        <v>2574.4299999999998</v>
      </c>
    </row>
    <row r="41" spans="1:5" ht="24.95" customHeight="1">
      <c r="A41" s="193"/>
      <c r="B41" s="190" t="s">
        <v>226</v>
      </c>
      <c r="C41" s="179" t="s">
        <v>2</v>
      </c>
      <c r="D41" s="179" t="s">
        <v>227</v>
      </c>
      <c r="E41" s="38">
        <v>329</v>
      </c>
    </row>
    <row r="42" spans="1:5" ht="42" customHeight="1">
      <c r="A42" s="193"/>
      <c r="B42" s="43" t="s">
        <v>475</v>
      </c>
      <c r="C42" s="179" t="s">
        <v>2</v>
      </c>
      <c r="D42" s="37" t="s">
        <v>464</v>
      </c>
      <c r="E42" s="38">
        <v>923.32</v>
      </c>
    </row>
    <row r="43" spans="1:5" ht="40.5" customHeight="1">
      <c r="A43" s="193"/>
      <c r="B43" s="43" t="s">
        <v>467</v>
      </c>
      <c r="C43" s="179" t="s">
        <v>2</v>
      </c>
      <c r="D43" s="37" t="s">
        <v>465</v>
      </c>
      <c r="E43" s="38">
        <v>4087.17</v>
      </c>
    </row>
    <row r="44" spans="1:5" ht="24.95" customHeight="1">
      <c r="A44" s="175" t="s">
        <v>617</v>
      </c>
      <c r="B44" s="189" t="s">
        <v>618</v>
      </c>
      <c r="C44" s="177" t="s">
        <v>2</v>
      </c>
      <c r="D44" s="177" t="s">
        <v>619</v>
      </c>
      <c r="E44" s="178">
        <f>E45</f>
        <v>13774</v>
      </c>
    </row>
    <row r="45" spans="1:5" ht="24.95" customHeight="1">
      <c r="A45" s="193"/>
      <c r="B45" s="190" t="s">
        <v>620</v>
      </c>
      <c r="C45" s="179" t="s">
        <v>2</v>
      </c>
      <c r="D45" s="179" t="s">
        <v>229</v>
      </c>
      <c r="E45" s="38">
        <v>13774</v>
      </c>
    </row>
    <row r="46" spans="1:5" ht="24.95" customHeight="1">
      <c r="A46" s="185" t="s">
        <v>621</v>
      </c>
      <c r="B46" s="190" t="s">
        <v>622</v>
      </c>
      <c r="C46" s="179" t="s">
        <v>2</v>
      </c>
      <c r="D46" s="179" t="s">
        <v>233</v>
      </c>
      <c r="E46" s="38">
        <f>E47</f>
        <v>2925.17</v>
      </c>
    </row>
    <row r="47" spans="1:5" ht="24.95" customHeight="1">
      <c r="A47" s="175" t="s">
        <v>623</v>
      </c>
      <c r="B47" s="189" t="s">
        <v>624</v>
      </c>
      <c r="C47" s="177" t="s">
        <v>2</v>
      </c>
      <c r="D47" s="177" t="s">
        <v>625</v>
      </c>
      <c r="E47" s="178">
        <f>E48+E49+E50</f>
        <v>2925.17</v>
      </c>
    </row>
    <row r="48" spans="1:5" ht="39.75" customHeight="1">
      <c r="A48" s="193"/>
      <c r="B48" s="190" t="s">
        <v>234</v>
      </c>
      <c r="C48" s="179" t="s">
        <v>2</v>
      </c>
      <c r="D48" s="179" t="s">
        <v>235</v>
      </c>
      <c r="E48" s="38">
        <v>749.21</v>
      </c>
    </row>
    <row r="49" spans="1:5" ht="40.5" customHeight="1">
      <c r="A49" s="193"/>
      <c r="B49" s="29" t="s">
        <v>468</v>
      </c>
      <c r="C49" s="179" t="s">
        <v>2</v>
      </c>
      <c r="D49" s="37" t="s">
        <v>469</v>
      </c>
      <c r="E49" s="38">
        <v>1740.77</v>
      </c>
    </row>
    <row r="50" spans="1:5" ht="44.25" customHeight="1">
      <c r="A50" s="193"/>
      <c r="B50" s="29" t="s">
        <v>470</v>
      </c>
      <c r="C50" s="179" t="s">
        <v>2</v>
      </c>
      <c r="D50" s="37" t="s">
        <v>471</v>
      </c>
      <c r="E50" s="38">
        <v>435.19</v>
      </c>
    </row>
    <row r="51" spans="1:5" ht="24.95" customHeight="1">
      <c r="A51" s="193"/>
      <c r="B51" s="190" t="s">
        <v>626</v>
      </c>
      <c r="C51" s="179" t="s">
        <v>2</v>
      </c>
      <c r="D51" s="179" t="s">
        <v>627</v>
      </c>
      <c r="E51" s="38">
        <v>670</v>
      </c>
    </row>
    <row r="52" spans="1:5" ht="24.95" customHeight="1">
      <c r="A52" s="193"/>
      <c r="B52" s="190" t="s">
        <v>239</v>
      </c>
      <c r="C52" s="179" t="s">
        <v>2</v>
      </c>
      <c r="D52" s="179" t="s">
        <v>240</v>
      </c>
      <c r="E52" s="38">
        <v>670</v>
      </c>
    </row>
    <row r="53" spans="1:5" ht="24.95" customHeight="1">
      <c r="A53" s="170">
        <v>8</v>
      </c>
      <c r="B53" s="191" t="s">
        <v>140</v>
      </c>
      <c r="C53" s="183" t="s">
        <v>2</v>
      </c>
      <c r="D53" s="183" t="s">
        <v>141</v>
      </c>
      <c r="E53" s="184">
        <f>E54+E58+E63</f>
        <v>10251.11</v>
      </c>
    </row>
    <row r="54" spans="1:5" ht="24.95" customHeight="1">
      <c r="A54" s="185" t="s">
        <v>628</v>
      </c>
      <c r="B54" s="43" t="s">
        <v>142</v>
      </c>
      <c r="C54" s="179" t="s">
        <v>2</v>
      </c>
      <c r="D54" s="179" t="s">
        <v>143</v>
      </c>
      <c r="E54" s="38">
        <f>E55</f>
        <v>5213.1100000000006</v>
      </c>
    </row>
    <row r="55" spans="1:5" ht="24.95" customHeight="1">
      <c r="A55" s="175" t="s">
        <v>629</v>
      </c>
      <c r="B55" s="187" t="s">
        <v>630</v>
      </c>
      <c r="C55" s="177" t="s">
        <v>2</v>
      </c>
      <c r="D55" s="177" t="s">
        <v>631</v>
      </c>
      <c r="E55" s="178">
        <f>E56+E57</f>
        <v>5213.1100000000006</v>
      </c>
    </row>
    <row r="56" spans="1:5" ht="24.95" customHeight="1">
      <c r="A56" s="168"/>
      <c r="B56" s="43" t="s">
        <v>394</v>
      </c>
      <c r="C56" s="179" t="s">
        <v>2</v>
      </c>
      <c r="D56" s="179" t="s">
        <v>145</v>
      </c>
      <c r="E56" s="38">
        <v>2345.9</v>
      </c>
    </row>
    <row r="57" spans="1:5" ht="24.95" customHeight="1">
      <c r="A57" s="168"/>
      <c r="B57" s="43" t="s">
        <v>632</v>
      </c>
      <c r="C57" s="179" t="s">
        <v>2</v>
      </c>
      <c r="D57" s="179" t="s">
        <v>387</v>
      </c>
      <c r="E57" s="38">
        <v>2867.21</v>
      </c>
    </row>
    <row r="58" spans="1:5" ht="24.95" customHeight="1">
      <c r="A58" s="185" t="s">
        <v>633</v>
      </c>
      <c r="B58" s="43" t="s">
        <v>634</v>
      </c>
      <c r="C58" s="179" t="s">
        <v>2</v>
      </c>
      <c r="D58" s="179" t="s">
        <v>151</v>
      </c>
      <c r="E58" s="38">
        <f>E59+E61</f>
        <v>1475</v>
      </c>
    </row>
    <row r="59" spans="1:5" ht="24.95" customHeight="1">
      <c r="A59" s="175" t="s">
        <v>635</v>
      </c>
      <c r="B59" s="187" t="s">
        <v>636</v>
      </c>
      <c r="C59" s="177" t="s">
        <v>2</v>
      </c>
      <c r="D59" s="177" t="s">
        <v>637</v>
      </c>
      <c r="E59" s="178">
        <f>E60</f>
        <v>1255</v>
      </c>
    </row>
    <row r="60" spans="1:5" ht="24.95" customHeight="1">
      <c r="A60" s="168"/>
      <c r="B60" s="43" t="s">
        <v>152</v>
      </c>
      <c r="C60" s="179" t="s">
        <v>2</v>
      </c>
      <c r="D60" s="179" t="s">
        <v>153</v>
      </c>
      <c r="E60" s="38">
        <v>1255</v>
      </c>
    </row>
    <row r="61" spans="1:5" ht="24.95" customHeight="1">
      <c r="A61" s="168"/>
      <c r="B61" s="187" t="s">
        <v>638</v>
      </c>
      <c r="C61" s="179" t="s">
        <v>2</v>
      </c>
      <c r="D61" s="177" t="s">
        <v>639</v>
      </c>
      <c r="E61" s="178">
        <f>E62</f>
        <v>220</v>
      </c>
    </row>
    <row r="62" spans="1:5" ht="24.95" customHeight="1">
      <c r="A62" s="168"/>
      <c r="B62" s="43" t="s">
        <v>640</v>
      </c>
      <c r="C62" s="179" t="s">
        <v>2</v>
      </c>
      <c r="D62" s="179" t="s">
        <v>155</v>
      </c>
      <c r="E62" s="38">
        <v>220</v>
      </c>
    </row>
    <row r="63" spans="1:5" ht="24.95" customHeight="1">
      <c r="A63" s="185" t="s">
        <v>641</v>
      </c>
      <c r="B63" s="29" t="s">
        <v>642</v>
      </c>
      <c r="C63" s="179" t="s">
        <v>2</v>
      </c>
      <c r="D63" s="179" t="s">
        <v>373</v>
      </c>
      <c r="E63" s="38">
        <f>E64+E65</f>
        <v>3563</v>
      </c>
    </row>
    <row r="64" spans="1:5" ht="24.95" customHeight="1">
      <c r="A64" s="168"/>
      <c r="B64" s="43" t="s">
        <v>374</v>
      </c>
      <c r="C64" s="179" t="s">
        <v>2</v>
      </c>
      <c r="D64" s="179" t="s">
        <v>375</v>
      </c>
      <c r="E64" s="38">
        <v>2873</v>
      </c>
    </row>
    <row r="65" spans="1:5" ht="24.95" customHeight="1">
      <c r="A65" s="168"/>
      <c r="B65" s="43" t="s">
        <v>428</v>
      </c>
      <c r="C65" s="179" t="s">
        <v>2</v>
      </c>
      <c r="D65" s="179" t="s">
        <v>427</v>
      </c>
      <c r="E65" s="38">
        <v>690</v>
      </c>
    </row>
    <row r="66" spans="1:5" ht="24.95" customHeight="1">
      <c r="A66" s="170">
        <v>9</v>
      </c>
      <c r="B66" s="188" t="s">
        <v>277</v>
      </c>
      <c r="C66" s="183" t="s">
        <v>10</v>
      </c>
      <c r="D66" s="183" t="s">
        <v>278</v>
      </c>
      <c r="E66" s="184">
        <f>E67+E78+E86+E99+E102+E107</f>
        <v>27792.85</v>
      </c>
    </row>
    <row r="67" spans="1:5" ht="24.95" customHeight="1">
      <c r="A67" s="185" t="s">
        <v>643</v>
      </c>
      <c r="B67" s="41" t="s">
        <v>325</v>
      </c>
      <c r="C67" s="179" t="s">
        <v>10</v>
      </c>
      <c r="D67" s="179" t="s">
        <v>326</v>
      </c>
      <c r="E67" s="38">
        <f>E68+E72+E74+E76</f>
        <v>6195.78</v>
      </c>
    </row>
    <row r="68" spans="1:5" ht="24.95" customHeight="1">
      <c r="A68" s="175" t="s">
        <v>644</v>
      </c>
      <c r="B68" s="189" t="s">
        <v>645</v>
      </c>
      <c r="C68" s="177" t="s">
        <v>10</v>
      </c>
      <c r="D68" s="177" t="s">
        <v>646</v>
      </c>
      <c r="E68" s="178">
        <f>E69+E70+E71</f>
        <v>5200.3999999999996</v>
      </c>
    </row>
    <row r="69" spans="1:5" ht="24.95" customHeight="1">
      <c r="A69" s="168"/>
      <c r="B69" s="190" t="s">
        <v>647</v>
      </c>
      <c r="C69" s="179" t="s">
        <v>10</v>
      </c>
      <c r="D69" s="179" t="s">
        <v>328</v>
      </c>
      <c r="E69" s="38">
        <v>737</v>
      </c>
    </row>
    <row r="70" spans="1:5" ht="24.95" customHeight="1">
      <c r="A70" s="168"/>
      <c r="B70" s="40" t="s">
        <v>329</v>
      </c>
      <c r="C70" s="179" t="s">
        <v>10</v>
      </c>
      <c r="D70" s="179" t="s">
        <v>330</v>
      </c>
      <c r="E70" s="38">
        <v>4460</v>
      </c>
    </row>
    <row r="71" spans="1:5" ht="24.95" customHeight="1">
      <c r="A71" s="168"/>
      <c r="B71" s="41" t="s">
        <v>438</v>
      </c>
      <c r="C71" s="179" t="s">
        <v>10</v>
      </c>
      <c r="D71" s="179" t="s">
        <v>437</v>
      </c>
      <c r="E71" s="38">
        <v>3.4</v>
      </c>
    </row>
    <row r="72" spans="1:5" ht="24.95" customHeight="1">
      <c r="A72" s="175" t="s">
        <v>648</v>
      </c>
      <c r="B72" s="189" t="s">
        <v>649</v>
      </c>
      <c r="C72" s="177" t="s">
        <v>10</v>
      </c>
      <c r="D72" s="177" t="s">
        <v>650</v>
      </c>
      <c r="E72" s="178">
        <f>E73</f>
        <v>737</v>
      </c>
    </row>
    <row r="73" spans="1:5" ht="24.95" customHeight="1">
      <c r="A73" s="168"/>
      <c r="B73" s="41" t="s">
        <v>283</v>
      </c>
      <c r="C73" s="179" t="s">
        <v>10</v>
      </c>
      <c r="D73" s="179" t="s">
        <v>331</v>
      </c>
      <c r="E73" s="38">
        <v>737</v>
      </c>
    </row>
    <row r="74" spans="1:5" ht="24.95" customHeight="1">
      <c r="A74" s="175" t="s">
        <v>651</v>
      </c>
      <c r="B74" s="176" t="s">
        <v>652</v>
      </c>
      <c r="C74" s="177" t="s">
        <v>10</v>
      </c>
      <c r="D74" s="177" t="s">
        <v>653</v>
      </c>
      <c r="E74" s="178">
        <f>E75</f>
        <v>92</v>
      </c>
    </row>
    <row r="75" spans="1:5" ht="24.95" customHeight="1">
      <c r="A75" s="168"/>
      <c r="B75" s="41" t="s">
        <v>283</v>
      </c>
      <c r="C75" s="179" t="s">
        <v>10</v>
      </c>
      <c r="D75" s="179" t="s">
        <v>332</v>
      </c>
      <c r="E75" s="38">
        <v>92</v>
      </c>
    </row>
    <row r="76" spans="1:5" ht="24.95" customHeight="1">
      <c r="A76" s="168"/>
      <c r="B76" s="194" t="s">
        <v>654</v>
      </c>
      <c r="C76" s="177" t="s">
        <v>10</v>
      </c>
      <c r="D76" s="177" t="s">
        <v>655</v>
      </c>
      <c r="E76" s="178">
        <f>E77</f>
        <v>166.38</v>
      </c>
    </row>
    <row r="77" spans="1:5" ht="24.95" customHeight="1">
      <c r="A77" s="168"/>
      <c r="B77" s="41" t="s">
        <v>428</v>
      </c>
      <c r="C77" s="179" t="s">
        <v>10</v>
      </c>
      <c r="D77" s="179" t="s">
        <v>436</v>
      </c>
      <c r="E77" s="38">
        <v>166.38</v>
      </c>
    </row>
    <row r="78" spans="1:5" ht="24.95" customHeight="1">
      <c r="A78" s="185" t="s">
        <v>656</v>
      </c>
      <c r="B78" s="41" t="s">
        <v>279</v>
      </c>
      <c r="C78" s="179" t="s">
        <v>10</v>
      </c>
      <c r="D78" s="179" t="s">
        <v>280</v>
      </c>
      <c r="E78" s="38">
        <f>E79+E81+E84</f>
        <v>6588.32</v>
      </c>
    </row>
    <row r="79" spans="1:5" ht="24.95" customHeight="1">
      <c r="A79" s="175" t="s">
        <v>657</v>
      </c>
      <c r="B79" s="189" t="s">
        <v>658</v>
      </c>
      <c r="C79" s="177" t="s">
        <v>10</v>
      </c>
      <c r="D79" s="177" t="s">
        <v>659</v>
      </c>
      <c r="E79" s="178">
        <f>E80</f>
        <v>5597</v>
      </c>
    </row>
    <row r="80" spans="1:5" ht="24.95" customHeight="1">
      <c r="A80" s="168"/>
      <c r="B80" s="40" t="s">
        <v>281</v>
      </c>
      <c r="C80" s="179" t="s">
        <v>10</v>
      </c>
      <c r="D80" s="179" t="s">
        <v>282</v>
      </c>
      <c r="E80" s="38">
        <v>5597</v>
      </c>
    </row>
    <row r="81" spans="1:5" ht="24.95" customHeight="1">
      <c r="A81" s="175" t="s">
        <v>660</v>
      </c>
      <c r="B81" s="176" t="s">
        <v>661</v>
      </c>
      <c r="C81" s="177" t="s">
        <v>10</v>
      </c>
      <c r="D81" s="177" t="s">
        <v>662</v>
      </c>
      <c r="E81" s="178">
        <f>E82+E83</f>
        <v>100</v>
      </c>
    </row>
    <row r="82" spans="1:5" ht="24.95" customHeight="1">
      <c r="A82" s="195"/>
      <c r="B82" s="41" t="s">
        <v>283</v>
      </c>
      <c r="C82" s="196" t="s">
        <v>10</v>
      </c>
      <c r="D82" s="179" t="s">
        <v>284</v>
      </c>
      <c r="E82" s="38">
        <v>80</v>
      </c>
    </row>
    <row r="83" spans="1:5" ht="24.95" customHeight="1">
      <c r="A83" s="195"/>
      <c r="B83" s="41" t="s">
        <v>405</v>
      </c>
      <c r="C83" s="196" t="s">
        <v>10</v>
      </c>
      <c r="D83" s="179" t="s">
        <v>286</v>
      </c>
      <c r="E83" s="38">
        <v>20</v>
      </c>
    </row>
    <row r="84" spans="1:5" ht="24.95" customHeight="1">
      <c r="A84" s="195"/>
      <c r="B84" s="194" t="s">
        <v>654</v>
      </c>
      <c r="C84" s="197" t="s">
        <v>10</v>
      </c>
      <c r="D84" s="177" t="s">
        <v>748</v>
      </c>
      <c r="E84" s="178">
        <f>E85</f>
        <v>891.32</v>
      </c>
    </row>
    <row r="85" spans="1:5" ht="24.95" customHeight="1">
      <c r="A85" s="195"/>
      <c r="B85" s="41" t="s">
        <v>428</v>
      </c>
      <c r="C85" s="196" t="s">
        <v>10</v>
      </c>
      <c r="D85" s="179" t="s">
        <v>439</v>
      </c>
      <c r="E85" s="38">
        <v>891.32</v>
      </c>
    </row>
    <row r="86" spans="1:5" ht="24.95" customHeight="1">
      <c r="A86" s="185" t="s">
        <v>663</v>
      </c>
      <c r="B86" s="41" t="s">
        <v>333</v>
      </c>
      <c r="C86" s="179" t="s">
        <v>10</v>
      </c>
      <c r="D86" s="179" t="s">
        <v>334</v>
      </c>
      <c r="E86" s="38">
        <f>E87+E90+E96+E98+E93</f>
        <v>9020.1000000000022</v>
      </c>
    </row>
    <row r="87" spans="1:5" ht="24.95" customHeight="1">
      <c r="A87" s="175" t="s">
        <v>664</v>
      </c>
      <c r="B87" s="189" t="s">
        <v>665</v>
      </c>
      <c r="C87" s="177" t="s">
        <v>10</v>
      </c>
      <c r="D87" s="177" t="s">
        <v>666</v>
      </c>
      <c r="E87" s="178">
        <f>E88+E89</f>
        <v>7922.1</v>
      </c>
    </row>
    <row r="88" spans="1:5" ht="24.95" customHeight="1">
      <c r="A88" s="168"/>
      <c r="B88" s="41" t="s">
        <v>335</v>
      </c>
      <c r="C88" s="179" t="s">
        <v>10</v>
      </c>
      <c r="D88" s="179" t="s">
        <v>336</v>
      </c>
      <c r="E88" s="38">
        <v>3162.1</v>
      </c>
    </row>
    <row r="89" spans="1:5" ht="24.95" customHeight="1">
      <c r="A89" s="168"/>
      <c r="B89" s="40" t="s">
        <v>337</v>
      </c>
      <c r="C89" s="179" t="s">
        <v>10</v>
      </c>
      <c r="D89" s="179" t="s">
        <v>338</v>
      </c>
      <c r="E89" s="38">
        <v>4760</v>
      </c>
    </row>
    <row r="90" spans="1:5" ht="24.95" customHeight="1">
      <c r="A90" s="175" t="s">
        <v>667</v>
      </c>
      <c r="B90" s="194" t="s">
        <v>668</v>
      </c>
      <c r="C90" s="177" t="s">
        <v>10</v>
      </c>
      <c r="D90" s="177" t="s">
        <v>669</v>
      </c>
      <c r="E90" s="178">
        <f>E92+E91</f>
        <v>320.2</v>
      </c>
    </row>
    <row r="91" spans="1:5" ht="24.95" customHeight="1">
      <c r="A91" s="175"/>
      <c r="B91" s="41" t="s">
        <v>434</v>
      </c>
      <c r="C91" s="179" t="s">
        <v>10</v>
      </c>
      <c r="D91" s="179" t="s">
        <v>433</v>
      </c>
      <c r="E91" s="38">
        <v>100</v>
      </c>
    </row>
    <row r="92" spans="1:5" ht="24.95" customHeight="1">
      <c r="A92" s="168"/>
      <c r="B92" s="29" t="s">
        <v>339</v>
      </c>
      <c r="C92" s="179" t="s">
        <v>10</v>
      </c>
      <c r="D92" s="179" t="s">
        <v>340</v>
      </c>
      <c r="E92" s="38">
        <v>220.2</v>
      </c>
    </row>
    <row r="93" spans="1:5" ht="24.95" customHeight="1">
      <c r="A93" s="168"/>
      <c r="B93" s="198" t="s">
        <v>654</v>
      </c>
      <c r="C93" s="177" t="s">
        <v>10</v>
      </c>
      <c r="D93" s="177" t="s">
        <v>670</v>
      </c>
      <c r="E93" s="178">
        <f>E94</f>
        <v>655.6</v>
      </c>
    </row>
    <row r="94" spans="1:5" ht="24.95" customHeight="1">
      <c r="A94" s="168"/>
      <c r="B94" s="29" t="s">
        <v>428</v>
      </c>
      <c r="C94" s="179" t="s">
        <v>10</v>
      </c>
      <c r="D94" s="179" t="s">
        <v>435</v>
      </c>
      <c r="E94" s="38">
        <v>655.6</v>
      </c>
    </row>
    <row r="95" spans="1:5" ht="24.95" customHeight="1">
      <c r="A95" s="168"/>
      <c r="B95" s="198" t="s">
        <v>671</v>
      </c>
      <c r="C95" s="177" t="s">
        <v>10</v>
      </c>
      <c r="D95" s="177" t="s">
        <v>672</v>
      </c>
      <c r="E95" s="178">
        <f>E96</f>
        <v>27.2</v>
      </c>
    </row>
    <row r="96" spans="1:5" ht="24.95" customHeight="1">
      <c r="A96" s="168"/>
      <c r="B96" s="29" t="s">
        <v>341</v>
      </c>
      <c r="C96" s="179" t="s">
        <v>10</v>
      </c>
      <c r="D96" s="179" t="s">
        <v>342</v>
      </c>
      <c r="E96" s="38">
        <v>27.2</v>
      </c>
    </row>
    <row r="97" spans="1:5" ht="24.95" customHeight="1">
      <c r="A97" s="168"/>
      <c r="B97" s="198" t="s">
        <v>673</v>
      </c>
      <c r="C97" s="177" t="s">
        <v>10</v>
      </c>
      <c r="D97" s="177" t="s">
        <v>674</v>
      </c>
      <c r="E97" s="178">
        <f>E98</f>
        <v>95</v>
      </c>
    </row>
    <row r="98" spans="1:5" ht="24.95" customHeight="1">
      <c r="A98" s="168"/>
      <c r="B98" s="41" t="s">
        <v>283</v>
      </c>
      <c r="C98" s="179" t="s">
        <v>10</v>
      </c>
      <c r="D98" s="179" t="s">
        <v>343</v>
      </c>
      <c r="E98" s="38">
        <v>95</v>
      </c>
    </row>
    <row r="99" spans="1:5" ht="24.95" customHeight="1">
      <c r="A99" s="185" t="s">
        <v>675</v>
      </c>
      <c r="B99" s="199" t="s">
        <v>298</v>
      </c>
      <c r="C99" s="179" t="s">
        <v>10</v>
      </c>
      <c r="D99" s="179" t="s">
        <v>299</v>
      </c>
      <c r="E99" s="38">
        <f>E100</f>
        <v>100</v>
      </c>
    </row>
    <row r="100" spans="1:5" ht="24.95" customHeight="1">
      <c r="A100" s="175" t="s">
        <v>676</v>
      </c>
      <c r="B100" s="200" t="s">
        <v>677</v>
      </c>
      <c r="C100" s="177" t="s">
        <v>10</v>
      </c>
      <c r="D100" s="177" t="s">
        <v>678</v>
      </c>
      <c r="E100" s="178">
        <f>E101</f>
        <v>100</v>
      </c>
    </row>
    <row r="101" spans="1:5" ht="24.95" customHeight="1">
      <c r="A101" s="168"/>
      <c r="B101" s="199" t="s">
        <v>300</v>
      </c>
      <c r="C101" s="179" t="s">
        <v>10</v>
      </c>
      <c r="D101" s="179" t="s">
        <v>301</v>
      </c>
      <c r="E101" s="38">
        <v>100</v>
      </c>
    </row>
    <row r="102" spans="1:5" ht="24.95" customHeight="1">
      <c r="A102" s="185" t="s">
        <v>679</v>
      </c>
      <c r="B102" s="41" t="s">
        <v>680</v>
      </c>
      <c r="C102" s="179" t="s">
        <v>10</v>
      </c>
      <c r="D102" s="179" t="s">
        <v>311</v>
      </c>
      <c r="E102" s="38">
        <f>E103</f>
        <v>754.92</v>
      </c>
    </row>
    <row r="103" spans="1:5" ht="24.95" customHeight="1">
      <c r="A103" s="175" t="s">
        <v>681</v>
      </c>
      <c r="B103" s="176" t="s">
        <v>682</v>
      </c>
      <c r="C103" s="177" t="s">
        <v>10</v>
      </c>
      <c r="D103" s="177" t="s">
        <v>683</v>
      </c>
      <c r="E103" s="178">
        <f>E104+E105+E106</f>
        <v>754.92</v>
      </c>
    </row>
    <row r="104" spans="1:5" ht="24.95" customHeight="1">
      <c r="A104" s="168"/>
      <c r="B104" s="40" t="s">
        <v>312</v>
      </c>
      <c r="C104" s="179" t="s">
        <v>10</v>
      </c>
      <c r="D104" s="179" t="s">
        <v>313</v>
      </c>
      <c r="E104" s="38">
        <v>235.01</v>
      </c>
    </row>
    <row r="105" spans="1:5" ht="24.95" customHeight="1">
      <c r="A105" s="168"/>
      <c r="B105" s="111" t="s">
        <v>472</v>
      </c>
      <c r="C105" s="179" t="s">
        <v>10</v>
      </c>
      <c r="D105" s="37" t="s">
        <v>473</v>
      </c>
      <c r="E105" s="38">
        <v>88.39</v>
      </c>
    </row>
    <row r="106" spans="1:5" ht="24.95" customHeight="1">
      <c r="A106" s="168"/>
      <c r="B106" s="111" t="s">
        <v>461</v>
      </c>
      <c r="C106" s="179" t="s">
        <v>10</v>
      </c>
      <c r="D106" s="37" t="s">
        <v>474</v>
      </c>
      <c r="E106" s="38">
        <v>431.52</v>
      </c>
    </row>
    <row r="107" spans="1:5" ht="24.95" customHeight="1">
      <c r="A107" s="185" t="s">
        <v>684</v>
      </c>
      <c r="B107" s="40" t="s">
        <v>346</v>
      </c>
      <c r="C107" s="179" t="s">
        <v>10</v>
      </c>
      <c r="D107" s="179" t="s">
        <v>347</v>
      </c>
      <c r="E107" s="38">
        <f>E108</f>
        <v>5133.7299999999996</v>
      </c>
    </row>
    <row r="108" spans="1:5" ht="24.95" customHeight="1">
      <c r="A108" s="175" t="s">
        <v>685</v>
      </c>
      <c r="B108" s="176" t="s">
        <v>686</v>
      </c>
      <c r="C108" s="177" t="s">
        <v>10</v>
      </c>
      <c r="D108" s="177" t="s">
        <v>687</v>
      </c>
      <c r="E108" s="178">
        <f>E109+E110</f>
        <v>5133.7299999999996</v>
      </c>
    </row>
    <row r="109" spans="1:5" ht="24.95" customHeight="1">
      <c r="A109" s="195"/>
      <c r="B109" s="40" t="s">
        <v>109</v>
      </c>
      <c r="C109" s="179" t="s">
        <v>2</v>
      </c>
      <c r="D109" s="179" t="s">
        <v>348</v>
      </c>
      <c r="E109" s="38">
        <v>1480.73</v>
      </c>
    </row>
    <row r="110" spans="1:5" ht="24.95" customHeight="1">
      <c r="A110" s="195"/>
      <c r="B110" s="40" t="s">
        <v>349</v>
      </c>
      <c r="C110" s="179" t="s">
        <v>10</v>
      </c>
      <c r="D110" s="179" t="s">
        <v>350</v>
      </c>
      <c r="E110" s="38">
        <v>3653</v>
      </c>
    </row>
    <row r="111" spans="1:5" ht="24.95" customHeight="1">
      <c r="A111" s="170">
        <v>10</v>
      </c>
      <c r="B111" s="188" t="s">
        <v>302</v>
      </c>
      <c r="C111" s="183" t="s">
        <v>8</v>
      </c>
      <c r="D111" s="183" t="s">
        <v>247</v>
      </c>
      <c r="E111" s="184">
        <f>E112+E122+E136+E148+E151</f>
        <v>277024.75</v>
      </c>
    </row>
    <row r="112" spans="1:5" ht="24.95" customHeight="1">
      <c r="A112" s="185" t="s">
        <v>688</v>
      </c>
      <c r="B112" s="190" t="s">
        <v>248</v>
      </c>
      <c r="C112" s="179" t="s">
        <v>8</v>
      </c>
      <c r="D112" s="179" t="s">
        <v>249</v>
      </c>
      <c r="E112" s="38">
        <f>E113+E117++E119+E121</f>
        <v>64922.570000000007</v>
      </c>
    </row>
    <row r="113" spans="1:5" ht="24.95" customHeight="1">
      <c r="A113" s="175" t="s">
        <v>689</v>
      </c>
      <c r="B113" s="189" t="s">
        <v>690</v>
      </c>
      <c r="C113" s="177" t="s">
        <v>8</v>
      </c>
      <c r="D113" s="177" t="s">
        <v>691</v>
      </c>
      <c r="E113" s="178">
        <f>E114+E115+E116</f>
        <v>59747.5</v>
      </c>
    </row>
    <row r="114" spans="1:5" ht="24.95" customHeight="1">
      <c r="A114" s="185"/>
      <c r="B114" s="190" t="s">
        <v>441</v>
      </c>
      <c r="C114" s="179" t="s">
        <v>8</v>
      </c>
      <c r="D114" s="179" t="s">
        <v>440</v>
      </c>
      <c r="E114" s="38">
        <v>75</v>
      </c>
    </row>
    <row r="115" spans="1:5" ht="24.95" customHeight="1">
      <c r="A115" s="193"/>
      <c r="B115" s="190" t="s">
        <v>250</v>
      </c>
      <c r="C115" s="179" t="s">
        <v>8</v>
      </c>
      <c r="D115" s="179" t="s">
        <v>251</v>
      </c>
      <c r="E115" s="38">
        <v>24676.5</v>
      </c>
    </row>
    <row r="116" spans="1:5" ht="24.95" customHeight="1">
      <c r="A116" s="193"/>
      <c r="B116" s="190" t="s">
        <v>255</v>
      </c>
      <c r="C116" s="179" t="s">
        <v>8</v>
      </c>
      <c r="D116" s="179" t="s">
        <v>256</v>
      </c>
      <c r="E116" s="38">
        <v>34996</v>
      </c>
    </row>
    <row r="117" spans="1:5" ht="24.95" customHeight="1">
      <c r="A117" s="175" t="s">
        <v>692</v>
      </c>
      <c r="B117" s="189" t="s">
        <v>693</v>
      </c>
      <c r="C117" s="177" t="s">
        <v>8</v>
      </c>
      <c r="D117" s="177" t="s">
        <v>694</v>
      </c>
      <c r="E117" s="178">
        <f>E118</f>
        <v>982.23</v>
      </c>
    </row>
    <row r="118" spans="1:5" ht="24.95" customHeight="1">
      <c r="A118" s="193"/>
      <c r="B118" s="190" t="s">
        <v>257</v>
      </c>
      <c r="C118" s="179" t="s">
        <v>8</v>
      </c>
      <c r="D118" s="179" t="s">
        <v>258</v>
      </c>
      <c r="E118" s="38">
        <v>982.23</v>
      </c>
    </row>
    <row r="119" spans="1:5" ht="24.95" customHeight="1">
      <c r="A119" s="175" t="s">
        <v>695</v>
      </c>
      <c r="B119" s="189" t="s">
        <v>696</v>
      </c>
      <c r="C119" s="177" t="s">
        <v>8</v>
      </c>
      <c r="D119" s="177" t="s">
        <v>697</v>
      </c>
      <c r="E119" s="178">
        <f>E120</f>
        <v>2880.05</v>
      </c>
    </row>
    <row r="120" spans="1:5" ht="24.95" customHeight="1">
      <c r="A120" s="193"/>
      <c r="B120" s="190" t="s">
        <v>259</v>
      </c>
      <c r="C120" s="179" t="s">
        <v>8</v>
      </c>
      <c r="D120" s="179" t="s">
        <v>260</v>
      </c>
      <c r="E120" s="38">
        <v>2880.05</v>
      </c>
    </row>
    <row r="121" spans="1:5" ht="24.95" customHeight="1">
      <c r="A121" s="193"/>
      <c r="B121" s="190" t="s">
        <v>698</v>
      </c>
      <c r="C121" s="179" t="s">
        <v>8</v>
      </c>
      <c r="D121" s="179" t="s">
        <v>262</v>
      </c>
      <c r="E121" s="38">
        <v>1312.79</v>
      </c>
    </row>
    <row r="122" spans="1:5" ht="24.95" customHeight="1">
      <c r="A122" s="185" t="s">
        <v>699</v>
      </c>
      <c r="B122" s="190" t="s">
        <v>264</v>
      </c>
      <c r="C122" s="179" t="s">
        <v>8</v>
      </c>
      <c r="D122" s="179" t="s">
        <v>265</v>
      </c>
      <c r="E122" s="38">
        <f>E123++E127+E130+E134</f>
        <v>180432.86</v>
      </c>
    </row>
    <row r="123" spans="1:5" ht="32.25" customHeight="1">
      <c r="A123" s="175" t="s">
        <v>700</v>
      </c>
      <c r="B123" s="189" t="s">
        <v>701</v>
      </c>
      <c r="C123" s="177" t="s">
        <v>8</v>
      </c>
      <c r="D123" s="177" t="s">
        <v>702</v>
      </c>
      <c r="E123" s="178">
        <f>E124+E125+E126</f>
        <v>159867.06</v>
      </c>
    </row>
    <row r="124" spans="1:5" ht="24.95" customHeight="1">
      <c r="A124" s="185"/>
      <c r="B124" s="190" t="s">
        <v>441</v>
      </c>
      <c r="C124" s="179" t="s">
        <v>8</v>
      </c>
      <c r="D124" s="179" t="s">
        <v>442</v>
      </c>
      <c r="E124" s="38">
        <v>717</v>
      </c>
    </row>
    <row r="125" spans="1:5" ht="24.95" customHeight="1">
      <c r="A125" s="193"/>
      <c r="B125" s="190" t="s">
        <v>266</v>
      </c>
      <c r="C125" s="179" t="s">
        <v>8</v>
      </c>
      <c r="D125" s="179" t="s">
        <v>267</v>
      </c>
      <c r="E125" s="38">
        <v>48439.06</v>
      </c>
    </row>
    <row r="126" spans="1:5" ht="24.95" customHeight="1">
      <c r="A126" s="193"/>
      <c r="B126" s="190" t="s">
        <v>703</v>
      </c>
      <c r="C126" s="179" t="s">
        <v>8</v>
      </c>
      <c r="D126" s="179" t="s">
        <v>268</v>
      </c>
      <c r="E126" s="38">
        <v>110711</v>
      </c>
    </row>
    <row r="127" spans="1:5" ht="39" customHeight="1">
      <c r="A127" s="175" t="s">
        <v>704</v>
      </c>
      <c r="B127" s="189" t="s">
        <v>705</v>
      </c>
      <c r="C127" s="177" t="s">
        <v>8</v>
      </c>
      <c r="D127" s="177" t="s">
        <v>706</v>
      </c>
      <c r="E127" s="178">
        <f>E128+E129</f>
        <v>3458.86</v>
      </c>
    </row>
    <row r="128" spans="1:5" ht="24.95" customHeight="1">
      <c r="A128" s="193"/>
      <c r="B128" s="190" t="s">
        <v>269</v>
      </c>
      <c r="C128" s="179" t="s">
        <v>8</v>
      </c>
      <c r="D128" s="179" t="s">
        <v>270</v>
      </c>
      <c r="E128" s="38">
        <v>193.86</v>
      </c>
    </row>
    <row r="129" spans="1:5" ht="30" customHeight="1">
      <c r="A129" s="193"/>
      <c r="B129" s="190" t="s">
        <v>271</v>
      </c>
      <c r="C129" s="179" t="s">
        <v>8</v>
      </c>
      <c r="D129" s="179" t="s">
        <v>272</v>
      </c>
      <c r="E129" s="38">
        <v>3265</v>
      </c>
    </row>
    <row r="130" spans="1:5" ht="39.75" customHeight="1">
      <c r="A130" s="175" t="s">
        <v>707</v>
      </c>
      <c r="B130" s="189" t="s">
        <v>708</v>
      </c>
      <c r="C130" s="177" t="s">
        <v>8</v>
      </c>
      <c r="D130" s="177" t="s">
        <v>709</v>
      </c>
      <c r="E130" s="178">
        <f>E131+E132+E133</f>
        <v>16161.939999999999</v>
      </c>
    </row>
    <row r="131" spans="1:5" ht="24.95" customHeight="1">
      <c r="A131" s="193"/>
      <c r="B131" s="190" t="s">
        <v>273</v>
      </c>
      <c r="C131" s="179" t="s">
        <v>8</v>
      </c>
      <c r="D131" s="179" t="s">
        <v>274</v>
      </c>
      <c r="E131" s="38">
        <v>8536.5499999999993</v>
      </c>
    </row>
    <row r="132" spans="1:5" ht="32.25" customHeight="1">
      <c r="A132" s="193"/>
      <c r="B132" s="29" t="s">
        <v>478</v>
      </c>
      <c r="C132" s="179" t="s">
        <v>8</v>
      </c>
      <c r="D132" s="179" t="s">
        <v>479</v>
      </c>
      <c r="E132" s="38">
        <v>5953.5</v>
      </c>
    </row>
    <row r="133" spans="1:5" ht="24.95" customHeight="1">
      <c r="A133" s="193"/>
      <c r="B133" s="29" t="s">
        <v>480</v>
      </c>
      <c r="C133" s="179" t="s">
        <v>8</v>
      </c>
      <c r="D133" s="179" t="s">
        <v>481</v>
      </c>
      <c r="E133" s="38">
        <v>1671.89</v>
      </c>
    </row>
    <row r="134" spans="1:5" ht="24.95" customHeight="1">
      <c r="A134" s="201"/>
      <c r="B134" s="189" t="s">
        <v>710</v>
      </c>
      <c r="C134" s="177" t="s">
        <v>8</v>
      </c>
      <c r="D134" s="177" t="s">
        <v>711</v>
      </c>
      <c r="E134" s="178">
        <f>E135</f>
        <v>945</v>
      </c>
    </row>
    <row r="135" spans="1:5" ht="24.95" customHeight="1">
      <c r="A135" s="193"/>
      <c r="B135" s="190" t="s">
        <v>698</v>
      </c>
      <c r="C135" s="179" t="s">
        <v>8</v>
      </c>
      <c r="D135" s="179" t="s">
        <v>275</v>
      </c>
      <c r="E135" s="38">
        <v>945</v>
      </c>
    </row>
    <row r="136" spans="1:5" ht="24.95" customHeight="1">
      <c r="A136" s="185" t="s">
        <v>712</v>
      </c>
      <c r="B136" s="190" t="s">
        <v>287</v>
      </c>
      <c r="C136" s="179" t="s">
        <v>8</v>
      </c>
      <c r="D136" s="179" t="s">
        <v>288</v>
      </c>
      <c r="E136" s="38">
        <f>E137+E141+E144+E146</f>
        <v>16311.939999999999</v>
      </c>
    </row>
    <row r="137" spans="1:5" ht="24.95" customHeight="1">
      <c r="A137" s="175" t="s">
        <v>713</v>
      </c>
      <c r="B137" s="189" t="s">
        <v>714</v>
      </c>
      <c r="C137" s="177" t="s">
        <v>8</v>
      </c>
      <c r="D137" s="177" t="s">
        <v>715</v>
      </c>
      <c r="E137" s="178">
        <f>E138+E139+E140</f>
        <v>12832.939999999999</v>
      </c>
    </row>
    <row r="138" spans="1:5" ht="24.95" customHeight="1">
      <c r="A138" s="175"/>
      <c r="B138" s="190" t="s">
        <v>441</v>
      </c>
      <c r="C138" s="179" t="s">
        <v>8</v>
      </c>
      <c r="D138" s="179" t="s">
        <v>444</v>
      </c>
      <c r="E138" s="38">
        <v>591.79999999999995</v>
      </c>
    </row>
    <row r="139" spans="1:5" ht="24.95" customHeight="1">
      <c r="A139" s="193"/>
      <c r="B139" s="190" t="s">
        <v>289</v>
      </c>
      <c r="C139" s="179" t="s">
        <v>8</v>
      </c>
      <c r="D139" s="179" t="s">
        <v>290</v>
      </c>
      <c r="E139" s="38">
        <v>12216.14</v>
      </c>
    </row>
    <row r="140" spans="1:5" ht="24.95" customHeight="1">
      <c r="A140" s="193"/>
      <c r="B140" s="190" t="s">
        <v>405</v>
      </c>
      <c r="C140" s="179" t="s">
        <v>8</v>
      </c>
      <c r="D140" s="179" t="s">
        <v>445</v>
      </c>
      <c r="E140" s="38">
        <v>25</v>
      </c>
    </row>
    <row r="141" spans="1:5" ht="24.95" customHeight="1">
      <c r="A141" s="175" t="s">
        <v>716</v>
      </c>
      <c r="B141" s="189" t="s">
        <v>717</v>
      </c>
      <c r="C141" s="177" t="s">
        <v>8</v>
      </c>
      <c r="D141" s="177" t="s">
        <v>718</v>
      </c>
      <c r="E141" s="178">
        <f>E142+E143</f>
        <v>3206</v>
      </c>
    </row>
    <row r="142" spans="1:5" ht="24.95" customHeight="1">
      <c r="A142" s="193"/>
      <c r="B142" s="190" t="s">
        <v>303</v>
      </c>
      <c r="C142" s="179" t="s">
        <v>8</v>
      </c>
      <c r="D142" s="179" t="s">
        <v>304</v>
      </c>
      <c r="E142" s="38">
        <v>857</v>
      </c>
    </row>
    <row r="143" spans="1:5" ht="24.95" customHeight="1">
      <c r="A143" s="193"/>
      <c r="B143" s="190" t="s">
        <v>75</v>
      </c>
      <c r="C143" s="179" t="s">
        <v>8</v>
      </c>
      <c r="D143" s="179" t="s">
        <v>305</v>
      </c>
      <c r="E143" s="38">
        <v>2349</v>
      </c>
    </row>
    <row r="144" spans="1:5" ht="24.95" customHeight="1">
      <c r="A144" s="201"/>
      <c r="B144" s="189" t="s">
        <v>654</v>
      </c>
      <c r="C144" s="177" t="s">
        <v>8</v>
      </c>
      <c r="D144" s="177" t="s">
        <v>719</v>
      </c>
      <c r="E144" s="178">
        <f>E145</f>
        <v>65</v>
      </c>
    </row>
    <row r="145" spans="1:5" ht="24.95" customHeight="1">
      <c r="A145" s="193"/>
      <c r="B145" s="190" t="s">
        <v>428</v>
      </c>
      <c r="C145" s="179" t="s">
        <v>8</v>
      </c>
      <c r="D145" s="179" t="s">
        <v>443</v>
      </c>
      <c r="E145" s="38">
        <v>65</v>
      </c>
    </row>
    <row r="146" spans="1:5" ht="24.95" customHeight="1">
      <c r="A146" s="175" t="s">
        <v>720</v>
      </c>
      <c r="B146" s="189" t="s">
        <v>721</v>
      </c>
      <c r="C146" s="177" t="s">
        <v>8</v>
      </c>
      <c r="D146" s="202" t="s">
        <v>722</v>
      </c>
      <c r="E146" s="178">
        <f>E147</f>
        <v>208</v>
      </c>
    </row>
    <row r="147" spans="1:5" ht="24.95" customHeight="1">
      <c r="A147" s="175"/>
      <c r="B147" s="190" t="s">
        <v>300</v>
      </c>
      <c r="C147" s="177" t="s">
        <v>8</v>
      </c>
      <c r="D147" s="202" t="s">
        <v>451</v>
      </c>
      <c r="E147" s="38">
        <v>208</v>
      </c>
    </row>
    <row r="148" spans="1:5" ht="24.95" customHeight="1">
      <c r="A148" s="185" t="s">
        <v>723</v>
      </c>
      <c r="B148" s="190" t="s">
        <v>314</v>
      </c>
      <c r="C148" s="179" t="s">
        <v>8</v>
      </c>
      <c r="D148" s="179" t="s">
        <v>315</v>
      </c>
      <c r="E148" s="38">
        <f>E149</f>
        <v>120</v>
      </c>
    </row>
    <row r="149" spans="1:5" ht="24.95" customHeight="1">
      <c r="A149" s="175" t="s">
        <v>724</v>
      </c>
      <c r="B149" s="189" t="s">
        <v>725</v>
      </c>
      <c r="C149" s="177" t="s">
        <v>8</v>
      </c>
      <c r="D149" s="177" t="s">
        <v>726</v>
      </c>
      <c r="E149" s="178">
        <f>E150</f>
        <v>120</v>
      </c>
    </row>
    <row r="150" spans="1:5" ht="24.95" customHeight="1">
      <c r="A150" s="193"/>
      <c r="B150" s="190" t="s">
        <v>316</v>
      </c>
      <c r="C150" s="179" t="s">
        <v>8</v>
      </c>
      <c r="D150" s="179" t="s">
        <v>317</v>
      </c>
      <c r="E150" s="38">
        <v>120</v>
      </c>
    </row>
    <row r="151" spans="1:5" ht="24.95" customHeight="1">
      <c r="A151" s="193"/>
      <c r="B151" s="190" t="s">
        <v>318</v>
      </c>
      <c r="C151" s="179" t="s">
        <v>8</v>
      </c>
      <c r="D151" s="179" t="s">
        <v>319</v>
      </c>
      <c r="E151" s="38">
        <f>E152+E153+E154+E155+E156</f>
        <v>15237.380000000001</v>
      </c>
    </row>
    <row r="152" spans="1:5" ht="24.95" customHeight="1">
      <c r="A152" s="193"/>
      <c r="B152" s="190" t="s">
        <v>109</v>
      </c>
      <c r="C152" s="179" t="s">
        <v>2</v>
      </c>
      <c r="D152" s="179" t="s">
        <v>320</v>
      </c>
      <c r="E152" s="38">
        <v>2515.44</v>
      </c>
    </row>
    <row r="153" spans="1:5" ht="24.95" customHeight="1">
      <c r="A153" s="193"/>
      <c r="B153" s="41" t="s">
        <v>449</v>
      </c>
      <c r="C153" s="179" t="s">
        <v>8</v>
      </c>
      <c r="D153" s="37" t="s">
        <v>446</v>
      </c>
      <c r="E153" s="38">
        <v>267</v>
      </c>
    </row>
    <row r="154" spans="1:5" ht="24.95" customHeight="1">
      <c r="A154" s="193"/>
      <c r="B154" s="40" t="s">
        <v>448</v>
      </c>
      <c r="C154" s="179" t="s">
        <v>8</v>
      </c>
      <c r="D154" s="37" t="s">
        <v>447</v>
      </c>
      <c r="E154" s="38">
        <v>50</v>
      </c>
    </row>
    <row r="155" spans="1:5" ht="24.95" customHeight="1">
      <c r="A155" s="193"/>
      <c r="B155" s="190" t="s">
        <v>727</v>
      </c>
      <c r="C155" s="179" t="s">
        <v>8</v>
      </c>
      <c r="D155" s="179" t="s">
        <v>322</v>
      </c>
      <c r="E155" s="38">
        <v>9223.94</v>
      </c>
    </row>
    <row r="156" spans="1:5" ht="24.95" customHeight="1">
      <c r="A156" s="193"/>
      <c r="B156" s="42" t="s">
        <v>728</v>
      </c>
      <c r="C156" s="179" t="s">
        <v>8</v>
      </c>
      <c r="D156" s="179" t="s">
        <v>360</v>
      </c>
      <c r="E156" s="38">
        <v>3181</v>
      </c>
    </row>
    <row r="157" spans="1:5" ht="24.95" customHeight="1">
      <c r="A157" s="170">
        <v>11</v>
      </c>
      <c r="B157" s="203" t="s">
        <v>156</v>
      </c>
      <c r="C157" s="183" t="s">
        <v>2</v>
      </c>
      <c r="D157" s="183" t="s">
        <v>157</v>
      </c>
      <c r="E157" s="184">
        <f>E158+E161+E166</f>
        <v>2795.36</v>
      </c>
    </row>
    <row r="158" spans="1:5" ht="24.95" customHeight="1">
      <c r="A158" s="185" t="s">
        <v>729</v>
      </c>
      <c r="B158" s="204" t="s">
        <v>730</v>
      </c>
      <c r="C158" s="179" t="s">
        <v>2</v>
      </c>
      <c r="D158" s="179" t="s">
        <v>159</v>
      </c>
      <c r="E158" s="38">
        <f>E159</f>
        <v>150</v>
      </c>
    </row>
    <row r="159" spans="1:5" ht="24.95" customHeight="1">
      <c r="A159" s="175" t="s">
        <v>731</v>
      </c>
      <c r="B159" s="205" t="s">
        <v>732</v>
      </c>
      <c r="C159" s="177" t="s">
        <v>2</v>
      </c>
      <c r="D159" s="206" t="s">
        <v>733</v>
      </c>
      <c r="E159" s="178">
        <f>E160</f>
        <v>150</v>
      </c>
    </row>
    <row r="160" spans="1:5" ht="24.95" customHeight="1">
      <c r="A160" s="193"/>
      <c r="B160" s="42" t="s">
        <v>160</v>
      </c>
      <c r="C160" s="179" t="s">
        <v>2</v>
      </c>
      <c r="D160" s="179" t="s">
        <v>161</v>
      </c>
      <c r="E160" s="38">
        <v>150</v>
      </c>
    </row>
    <row r="161" spans="1:5" ht="24.95" customHeight="1">
      <c r="A161" s="185" t="s">
        <v>734</v>
      </c>
      <c r="B161" s="41" t="s">
        <v>162</v>
      </c>
      <c r="C161" s="179" t="s">
        <v>2</v>
      </c>
      <c r="D161" s="179" t="s">
        <v>163</v>
      </c>
      <c r="E161" s="38">
        <f>E162</f>
        <v>2148.7600000000002</v>
      </c>
    </row>
    <row r="162" spans="1:5" ht="24.95" customHeight="1">
      <c r="A162" s="175" t="s">
        <v>735</v>
      </c>
      <c r="B162" s="207" t="s">
        <v>736</v>
      </c>
      <c r="C162" s="177" t="s">
        <v>2</v>
      </c>
      <c r="D162" s="206" t="s">
        <v>737</v>
      </c>
      <c r="E162" s="178">
        <f>E163+E164+E165</f>
        <v>2148.7600000000002</v>
      </c>
    </row>
    <row r="163" spans="1:5" ht="24.95" customHeight="1">
      <c r="A163" s="193"/>
      <c r="B163" s="41" t="s">
        <v>164</v>
      </c>
      <c r="C163" s="179" t="s">
        <v>2</v>
      </c>
      <c r="D163" s="179" t="s">
        <v>165</v>
      </c>
      <c r="E163" s="38">
        <v>730</v>
      </c>
    </row>
    <row r="164" spans="1:5" ht="24.95" customHeight="1">
      <c r="A164" s="193"/>
      <c r="B164" s="41" t="s">
        <v>166</v>
      </c>
      <c r="C164" s="179" t="s">
        <v>2</v>
      </c>
      <c r="D164" s="179" t="s">
        <v>167</v>
      </c>
      <c r="E164" s="38">
        <v>397.8</v>
      </c>
    </row>
    <row r="165" spans="1:5" ht="30.75" customHeight="1">
      <c r="A165" s="193"/>
      <c r="B165" s="41" t="s">
        <v>428</v>
      </c>
      <c r="C165" s="179" t="s">
        <v>2</v>
      </c>
      <c r="D165" s="179" t="s">
        <v>432</v>
      </c>
      <c r="E165" s="38">
        <v>1020.96</v>
      </c>
    </row>
    <row r="166" spans="1:5" ht="32.25" customHeight="1">
      <c r="A166" s="175" t="s">
        <v>738</v>
      </c>
      <c r="B166" s="194" t="s">
        <v>739</v>
      </c>
      <c r="C166" s="177" t="s">
        <v>2</v>
      </c>
      <c r="D166" s="177" t="s">
        <v>216</v>
      </c>
      <c r="E166" s="178">
        <f>E168+E167</f>
        <v>496.6</v>
      </c>
    </row>
    <row r="167" spans="1:5" ht="24.95" customHeight="1">
      <c r="A167" s="175"/>
      <c r="B167" s="41" t="s">
        <v>431</v>
      </c>
      <c r="C167" s="179" t="s">
        <v>2</v>
      </c>
      <c r="D167" s="179" t="s">
        <v>430</v>
      </c>
      <c r="E167" s="38">
        <v>300</v>
      </c>
    </row>
    <row r="168" spans="1:5" ht="24.95" customHeight="1">
      <c r="A168" s="193"/>
      <c r="B168" s="41" t="s">
        <v>740</v>
      </c>
      <c r="C168" s="179" t="s">
        <v>2</v>
      </c>
      <c r="D168" s="179" t="s">
        <v>218</v>
      </c>
      <c r="E168" s="38">
        <v>196.6</v>
      </c>
    </row>
    <row r="169" spans="1:5" ht="46.5" customHeight="1">
      <c r="A169" s="170">
        <v>12</v>
      </c>
      <c r="B169" s="218" t="s">
        <v>456</v>
      </c>
      <c r="C169" s="183" t="s">
        <v>2</v>
      </c>
      <c r="D169" s="183" t="s">
        <v>453</v>
      </c>
      <c r="E169" s="184">
        <f>E170</f>
        <v>800</v>
      </c>
    </row>
    <row r="170" spans="1:5" ht="50.25" customHeight="1">
      <c r="A170" s="193"/>
      <c r="B170" s="208" t="s">
        <v>457</v>
      </c>
      <c r="C170" s="177" t="s">
        <v>2</v>
      </c>
      <c r="D170" s="177" t="s">
        <v>454</v>
      </c>
      <c r="E170" s="178">
        <f>E171</f>
        <v>800</v>
      </c>
    </row>
    <row r="171" spans="1:5" ht="24.95" customHeight="1">
      <c r="A171" s="193"/>
      <c r="B171" s="217" t="s">
        <v>198</v>
      </c>
      <c r="C171" s="179" t="s">
        <v>2</v>
      </c>
      <c r="D171" s="179" t="s">
        <v>741</v>
      </c>
      <c r="E171" s="38">
        <v>800</v>
      </c>
    </row>
    <row r="172" spans="1:5" s="155" customFormat="1" ht="24.95" customHeight="1">
      <c r="A172" s="209"/>
      <c r="B172" s="215" t="s">
        <v>386</v>
      </c>
      <c r="C172" s="210"/>
      <c r="D172" s="210"/>
      <c r="E172" s="216">
        <f>E14+E20+E25+E28+E31+E34+E37+E53+E66+E111+E157+E169</f>
        <v>351616.68999999994</v>
      </c>
    </row>
  </sheetData>
  <mergeCells count="10">
    <mergeCell ref="B8:E8"/>
    <mergeCell ref="C9:E9"/>
    <mergeCell ref="B10:E10"/>
    <mergeCell ref="B11:E11"/>
    <mergeCell ref="D1:E1"/>
    <mergeCell ref="B2:E2"/>
    <mergeCell ref="B3:E3"/>
    <mergeCell ref="C4:E4"/>
    <mergeCell ref="D6:E6"/>
    <mergeCell ref="B7:E7"/>
  </mergeCells>
  <pageMargins left="0.70866141732283472" right="0.70866141732283472" top="0.74803149606299213" bottom="0.74803149606299213" header="0.31496062992125984" footer="0.31496062992125984"/>
  <pageSetup paperSize="9" scale="80" fitToHeight="1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Прил1</vt:lpstr>
      <vt:lpstr>Прил2</vt:lpstr>
      <vt:lpstr>Прил3</vt:lpstr>
      <vt:lpstr>Дох17</vt:lpstr>
      <vt:lpstr>Расх 17</vt:lpstr>
      <vt:lpstr>Вед 17</vt:lpstr>
      <vt:lpstr>МП</vt:lpstr>
      <vt:lpstr>Прил2!Область_печати</vt:lpstr>
      <vt:lpstr>Прил3!Область_печати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2017-09-04T02:43:04Z</cp:lastPrinted>
  <dcterms:created xsi:type="dcterms:W3CDTF">2016-12-15T06:18:05Z</dcterms:created>
  <dcterms:modified xsi:type="dcterms:W3CDTF">2017-09-04T04:25:46Z</dcterms:modified>
</cp:coreProperties>
</file>